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84F9FEBD-67FB-48E9-9607-ADF96BE04634}" xr6:coauthVersionLast="47" xr6:coauthVersionMax="47" xr10:uidLastSave="{00000000-0000-0000-0000-000000000000}"/>
  <bookViews>
    <workbookView xWindow="-120" yWindow="-120" windowWidth="29040" windowHeight="15840" xr2:uid="{71597950-D329-4175-B4DF-C03F28C288ED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6" l="1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4" i="6" s="1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 s="1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K82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C1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 s="1"/>
  <c r="W102" i="4"/>
  <c r="K102" i="4"/>
  <c r="Z101" i="4"/>
  <c r="N101" i="4"/>
  <c r="Q100" i="4"/>
  <c r="E100" i="4"/>
  <c r="T99" i="4"/>
  <c r="H99" i="4"/>
  <c r="W98" i="4"/>
  <c r="K98" i="4"/>
  <c r="Z97" i="4"/>
  <c r="N97" i="4"/>
  <c r="Q96" i="4"/>
  <c r="E96" i="4"/>
  <c r="T95" i="4"/>
  <c r="H95" i="4"/>
  <c r="Z93" i="4"/>
  <c r="N93" i="4"/>
  <c r="Q92" i="4"/>
  <c r="E92" i="4"/>
  <c r="W90" i="4"/>
  <c r="K90" i="4"/>
  <c r="Z89" i="4"/>
  <c r="N89" i="4"/>
  <c r="Q88" i="4"/>
  <c r="E88" i="4"/>
  <c r="T87" i="4"/>
  <c r="H87" i="4"/>
  <c r="W86" i="4"/>
  <c r="K86" i="4"/>
  <c r="Z85" i="4"/>
  <c r="N85" i="4"/>
  <c r="Q84" i="4"/>
  <c r="E84" i="4"/>
  <c r="T83" i="4"/>
  <c r="H83" i="4"/>
  <c r="Z81" i="4"/>
  <c r="N81" i="4"/>
  <c r="Q80" i="4"/>
  <c r="E80" i="4"/>
  <c r="W78" i="4"/>
  <c r="K78" i="4"/>
  <c r="Z77" i="4"/>
  <c r="N77" i="4"/>
  <c r="Q76" i="4"/>
  <c r="E76" i="4"/>
  <c r="T75" i="4"/>
  <c r="H75" i="4"/>
  <c r="W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C60" i="4"/>
  <c r="W94" i="4"/>
  <c r="K94" i="4"/>
  <c r="C59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C48" i="4"/>
  <c r="W82" i="4"/>
  <c r="K82" i="4"/>
  <c r="C47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C33" i="4"/>
  <c r="G103" i="4"/>
  <c r="F103" i="4"/>
  <c r="E103" i="4"/>
  <c r="B68" i="4"/>
  <c r="B103" i="4" s="1"/>
  <c r="AB102" i="4"/>
  <c r="AA102" i="4"/>
  <c r="Z102" i="4"/>
  <c r="Y102" i="4"/>
  <c r="X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B67" i="4"/>
  <c r="B102" i="4" s="1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C29" i="4"/>
  <c r="B64" i="4"/>
  <c r="B99" i="4" s="1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C28" i="4"/>
  <c r="AB97" i="4"/>
  <c r="AA97" i="4"/>
  <c r="Y97" i="4"/>
  <c r="X97" i="4"/>
  <c r="W97" i="4"/>
  <c r="V97" i="4"/>
  <c r="U97" i="4"/>
  <c r="T97" i="4"/>
  <c r="S97" i="4"/>
  <c r="R97" i="4"/>
  <c r="Q97" i="4"/>
  <c r="P97" i="4"/>
  <c r="O97" i="4"/>
  <c r="M97" i="4"/>
  <c r="L97" i="4"/>
  <c r="K97" i="4"/>
  <c r="J97" i="4"/>
  <c r="I97" i="4"/>
  <c r="C27" i="4"/>
  <c r="G97" i="4"/>
  <c r="F97" i="4"/>
  <c r="E9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S95" i="4"/>
  <c r="R95" i="4"/>
  <c r="Q95" i="4"/>
  <c r="P95" i="4"/>
  <c r="O95" i="4"/>
  <c r="N95" i="4"/>
  <c r="M95" i="4"/>
  <c r="L95" i="4"/>
  <c r="K95" i="4"/>
  <c r="J95" i="4"/>
  <c r="I95" i="4"/>
  <c r="G95" i="4"/>
  <c r="F95" i="4"/>
  <c r="E95" i="4"/>
  <c r="B60" i="4"/>
  <c r="B95" i="4" s="1"/>
  <c r="AB94" i="4"/>
  <c r="AA94" i="4"/>
  <c r="Z94" i="4"/>
  <c r="Y94" i="4"/>
  <c r="X94" i="4"/>
  <c r="V94" i="4"/>
  <c r="U94" i="4"/>
  <c r="T94" i="4"/>
  <c r="S94" i="4"/>
  <c r="R94" i="4"/>
  <c r="Q94" i="4"/>
  <c r="P94" i="4"/>
  <c r="O94" i="4"/>
  <c r="N94" i="4"/>
  <c r="M94" i="4"/>
  <c r="L94" i="4"/>
  <c r="J94" i="4"/>
  <c r="I94" i="4"/>
  <c r="H94" i="4"/>
  <c r="G94" i="4"/>
  <c r="F94" i="4"/>
  <c r="E94" i="4"/>
  <c r="B59" i="4"/>
  <c r="B94" i="4" s="1"/>
  <c r="AB93" i="4"/>
  <c r="AA93" i="4"/>
  <c r="Y93" i="4"/>
  <c r="X93" i="4"/>
  <c r="W93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V90" i="4"/>
  <c r="U90" i="4"/>
  <c r="T90" i="4"/>
  <c r="S90" i="4"/>
  <c r="R90" i="4"/>
  <c r="Q90" i="4"/>
  <c r="P90" i="4"/>
  <c r="O90" i="4"/>
  <c r="N90" i="4"/>
  <c r="M90" i="4"/>
  <c r="L90" i="4"/>
  <c r="J90" i="4"/>
  <c r="I90" i="4"/>
  <c r="H90" i="4"/>
  <c r="G90" i="4"/>
  <c r="F90" i="4"/>
  <c r="E90" i="4"/>
  <c r="B55" i="4"/>
  <c r="B90" i="4" s="1"/>
  <c r="AB89" i="4"/>
  <c r="AA89" i="4"/>
  <c r="Y89" i="4"/>
  <c r="X89" i="4"/>
  <c r="W89" i="4"/>
  <c r="V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P88" i="4"/>
  <c r="O88" i="4"/>
  <c r="N88" i="4"/>
  <c r="M88" i="4"/>
  <c r="L88" i="4"/>
  <c r="K88" i="4"/>
  <c r="J88" i="4"/>
  <c r="I88" i="4"/>
  <c r="H88" i="4"/>
  <c r="G88" i="4"/>
  <c r="F88" i="4"/>
  <c r="B53" i="4"/>
  <c r="B88" i="4" s="1"/>
  <c r="AB87" i="4"/>
  <c r="AA87" i="4"/>
  <c r="Z87" i="4"/>
  <c r="Y87" i="4"/>
  <c r="X87" i="4"/>
  <c r="W87" i="4"/>
  <c r="V87" i="4"/>
  <c r="U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B52" i="4"/>
  <c r="B87" i="4" s="1"/>
  <c r="AB86" i="4"/>
  <c r="AA86" i="4"/>
  <c r="Z86" i="4"/>
  <c r="Y86" i="4"/>
  <c r="X86" i="4"/>
  <c r="V86" i="4"/>
  <c r="U86" i="4"/>
  <c r="T86" i="4"/>
  <c r="S86" i="4"/>
  <c r="R86" i="4"/>
  <c r="Q86" i="4"/>
  <c r="P86" i="4"/>
  <c r="O86" i="4"/>
  <c r="N86" i="4"/>
  <c r="M86" i="4"/>
  <c r="L86" i="4"/>
  <c r="J86" i="4"/>
  <c r="I86" i="4"/>
  <c r="H86" i="4"/>
  <c r="G86" i="4"/>
  <c r="F86" i="4"/>
  <c r="C16" i="4"/>
  <c r="AB85" i="4"/>
  <c r="AA85" i="4"/>
  <c r="Y85" i="4"/>
  <c r="X85" i="4"/>
  <c r="W85" i="4"/>
  <c r="V85" i="4"/>
  <c r="U85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S83" i="4"/>
  <c r="R83" i="4"/>
  <c r="Q83" i="4"/>
  <c r="P83" i="4"/>
  <c r="O83" i="4"/>
  <c r="N83" i="4"/>
  <c r="M83" i="4"/>
  <c r="L83" i="4"/>
  <c r="K83" i="4"/>
  <c r="J83" i="4"/>
  <c r="I83" i="4"/>
  <c r="G83" i="4"/>
  <c r="F83" i="4"/>
  <c r="E83" i="4"/>
  <c r="B48" i="4"/>
  <c r="B83" i="4" s="1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J82" i="4"/>
  <c r="I82" i="4"/>
  <c r="H82" i="4"/>
  <c r="G82" i="4"/>
  <c r="F82" i="4"/>
  <c r="E82" i="4"/>
  <c r="B47" i="4"/>
  <c r="B82" i="4" s="1"/>
  <c r="AB81" i="4"/>
  <c r="AA81" i="4"/>
  <c r="Y81" i="4"/>
  <c r="X81" i="4"/>
  <c r="W81" i="4"/>
  <c r="V81" i="4"/>
  <c r="U81" i="4"/>
  <c r="T81" i="4"/>
  <c r="S81" i="4"/>
  <c r="R81" i="4"/>
  <c r="Q81" i="4"/>
  <c r="P81" i="4"/>
  <c r="O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J78" i="4"/>
  <c r="I78" i="4"/>
  <c r="H78" i="4"/>
  <c r="G78" i="4"/>
  <c r="F78" i="4"/>
  <c r="E78" i="4"/>
  <c r="B43" i="4"/>
  <c r="B78" i="4" s="1"/>
  <c r="AB77" i="4"/>
  <c r="AA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S75" i="4"/>
  <c r="R75" i="4"/>
  <c r="Q75" i="4"/>
  <c r="P75" i="4"/>
  <c r="O75" i="4"/>
  <c r="N75" i="4"/>
  <c r="M75" i="4"/>
  <c r="L75" i="4"/>
  <c r="K75" i="4"/>
  <c r="J75" i="4"/>
  <c r="I75" i="4"/>
  <c r="G75" i="4"/>
  <c r="F75" i="4"/>
  <c r="E75" i="4"/>
  <c r="C5" i="4"/>
  <c r="B40" i="4"/>
  <c r="B75" i="4" s="1"/>
  <c r="AB74" i="4"/>
  <c r="AA74" i="4"/>
  <c r="Z74" i="4"/>
  <c r="Y74" i="4"/>
  <c r="X74" i="4"/>
  <c r="V74" i="4"/>
  <c r="U74" i="4"/>
  <c r="T74" i="4"/>
  <c r="S74" i="4"/>
  <c r="R74" i="4"/>
  <c r="Q74" i="4"/>
  <c r="P74" i="4"/>
  <c r="O74" i="4"/>
  <c r="N74" i="4"/>
  <c r="M74" i="4"/>
  <c r="L74" i="4"/>
  <c r="J74" i="4"/>
  <c r="I74" i="4"/>
  <c r="H74" i="4"/>
  <c r="G74" i="4"/>
  <c r="F74" i="4"/>
  <c r="C4" i="4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3" i="5" l="1"/>
  <c r="C83" i="5"/>
  <c r="D82" i="5"/>
  <c r="C82" i="5"/>
  <c r="D93" i="5"/>
  <c r="C93" i="5"/>
  <c r="D95" i="5"/>
  <c r="C95" i="5"/>
  <c r="D76" i="5"/>
  <c r="D84" i="5"/>
  <c r="D75" i="5"/>
  <c r="C75" i="5"/>
  <c r="D92" i="5"/>
  <c r="D87" i="5"/>
  <c r="C87" i="5"/>
  <c r="D100" i="5"/>
  <c r="D78" i="5"/>
  <c r="C78" i="5"/>
  <c r="D99" i="5"/>
  <c r="C99" i="5"/>
  <c r="D94" i="5"/>
  <c r="C94" i="5"/>
  <c r="D79" i="5"/>
  <c r="C79" i="5"/>
  <c r="D90" i="5"/>
  <c r="C90" i="5"/>
  <c r="D80" i="5"/>
  <c r="D91" i="5"/>
  <c r="C91" i="5"/>
  <c r="D102" i="5"/>
  <c r="C102" i="5"/>
  <c r="D88" i="5"/>
  <c r="D96" i="5"/>
  <c r="D81" i="5"/>
  <c r="C81" i="5"/>
  <c r="D103" i="5"/>
  <c r="C103" i="5"/>
  <c r="C17" i="5"/>
  <c r="C12" i="5"/>
  <c r="C24" i="5"/>
  <c r="E77" i="5"/>
  <c r="E85" i="5"/>
  <c r="E89" i="5"/>
  <c r="E97" i="5"/>
  <c r="E101" i="5"/>
  <c r="C13" i="5"/>
  <c r="C25" i="5"/>
  <c r="C47" i="5"/>
  <c r="C8" i="5"/>
  <c r="C20" i="5"/>
  <c r="C32" i="5"/>
  <c r="E74" i="5"/>
  <c r="E86" i="5"/>
  <c r="E98" i="5"/>
  <c r="C9" i="5"/>
  <c r="C21" i="5"/>
  <c r="C33" i="5"/>
  <c r="C76" i="5"/>
  <c r="C80" i="5"/>
  <c r="C84" i="5"/>
  <c r="C88" i="5"/>
  <c r="C92" i="5"/>
  <c r="C96" i="5"/>
  <c r="C100" i="5"/>
  <c r="C104" i="5"/>
  <c r="D82" i="4"/>
  <c r="C82" i="4"/>
  <c r="D93" i="4"/>
  <c r="C93" i="4"/>
  <c r="D83" i="4"/>
  <c r="C83" i="4"/>
  <c r="D94" i="4"/>
  <c r="C94" i="4"/>
  <c r="D95" i="4"/>
  <c r="C95" i="4"/>
  <c r="D76" i="4"/>
  <c r="D84" i="4"/>
  <c r="D75" i="4"/>
  <c r="C75" i="4"/>
  <c r="C97" i="4"/>
  <c r="D92" i="4"/>
  <c r="D87" i="4"/>
  <c r="C87" i="4"/>
  <c r="D100" i="4"/>
  <c r="D78" i="4"/>
  <c r="C78" i="4"/>
  <c r="D99" i="4"/>
  <c r="C99" i="4"/>
  <c r="D79" i="4"/>
  <c r="C79" i="4"/>
  <c r="D90" i="4"/>
  <c r="C90" i="4"/>
  <c r="D80" i="4"/>
  <c r="D91" i="4"/>
  <c r="C91" i="4"/>
  <c r="D102" i="4"/>
  <c r="C102" i="4"/>
  <c r="D88" i="4"/>
  <c r="D96" i="4"/>
  <c r="D81" i="4"/>
  <c r="C81" i="4"/>
  <c r="C12" i="4"/>
  <c r="C18" i="4"/>
  <c r="C24" i="4"/>
  <c r="C30" i="4"/>
  <c r="E77" i="4"/>
  <c r="E85" i="4"/>
  <c r="E89" i="4"/>
  <c r="E101" i="4"/>
  <c r="H103" i="4"/>
  <c r="D103" i="4" s="1"/>
  <c r="C13" i="4"/>
  <c r="C25" i="4"/>
  <c r="C8" i="4"/>
  <c r="C20" i="4"/>
  <c r="C32" i="4"/>
  <c r="E74" i="4"/>
  <c r="E86" i="4"/>
  <c r="H97" i="4"/>
  <c r="D97" i="4" s="1"/>
  <c r="E98" i="4"/>
  <c r="C17" i="4"/>
  <c r="C9" i="4"/>
  <c r="C21" i="4"/>
  <c r="C76" i="4"/>
  <c r="C80" i="4"/>
  <c r="C84" i="4"/>
  <c r="C88" i="4"/>
  <c r="C92" i="4"/>
  <c r="C96" i="4"/>
  <c r="C100" i="4"/>
  <c r="C104" i="4"/>
  <c r="D74" i="5" l="1"/>
  <c r="C74" i="5"/>
  <c r="D101" i="5"/>
  <c r="C101" i="5"/>
  <c r="D97" i="5"/>
  <c r="C97" i="5"/>
  <c r="D89" i="5"/>
  <c r="C89" i="5"/>
  <c r="D98" i="5"/>
  <c r="C98" i="5"/>
  <c r="D85" i="5"/>
  <c r="C85" i="5"/>
  <c r="D86" i="5"/>
  <c r="C86" i="5"/>
  <c r="D77" i="5"/>
  <c r="C77" i="5"/>
  <c r="D101" i="4"/>
  <c r="C101" i="4"/>
  <c r="D98" i="4"/>
  <c r="C98" i="4"/>
  <c r="D85" i="4"/>
  <c r="C85" i="4"/>
  <c r="D77" i="4"/>
  <c r="C77" i="4"/>
  <c r="D86" i="4"/>
  <c r="C86" i="4"/>
  <c r="D74" i="4"/>
  <c r="C74" i="4"/>
  <c r="D89" i="4"/>
  <c r="C89" i="4"/>
  <c r="C103" i="4"/>
</calcChain>
</file>

<file path=xl/sharedStrings.xml><?xml version="1.0" encoding="utf-8"?>
<sst xmlns="http://schemas.openxmlformats.org/spreadsheetml/2006/main" count="581" uniqueCount="79">
  <si>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</si>
  <si>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</si>
  <si>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</si>
  <si>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</si>
  <si>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</si>
  <si>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</si>
  <si>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</si>
  <si>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</si>
  <si>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</si>
  <si>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</si>
  <si>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</si>
  <si>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</si>
  <si>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</si>
  <si>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</si>
  <si>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</si>
  <si>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</si>
  <si>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</si>
  <si>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</si>
  <si>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</si>
  <si>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</si>
  <si>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</si>
  <si>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</si>
  <si>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</si>
  <si>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</si>
  <si>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</si>
  <si>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</si>
  <si>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</si>
  <si>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</si>
  <si>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</si>
  <si>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</si>
  <si>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</si>
  <si>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</si>
  <si>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</si>
  <si>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</si>
  <si>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</si>
  <si>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</si>
  <si>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</si>
  <si>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</si>
  <si>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</si>
  <si>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</si>
  <si>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Јуни 2022</t>
  </si>
  <si>
    <t>01.06.2022</t>
  </si>
  <si>
    <t>02.06.2022</t>
  </si>
  <si>
    <t>03.06.2022</t>
  </si>
  <si>
    <t>04.06.2022</t>
  </si>
  <si>
    <t>05.06.2022</t>
  </si>
  <si>
    <t>06.06.2022</t>
  </si>
  <si>
    <t>07.06.2022</t>
  </si>
  <si>
    <t>08.06.2022</t>
  </si>
  <si>
    <t>09.06.2022</t>
  </si>
  <si>
    <t>10.06.2022</t>
  </si>
  <si>
    <t>11.06.2022</t>
  </si>
  <si>
    <t>12.06.2022</t>
  </si>
  <si>
    <t>13.06.2022</t>
  </si>
  <si>
    <t>14.06.2022</t>
  </si>
  <si>
    <t>15.06.2022</t>
  </si>
  <si>
    <t>16.06.2022</t>
  </si>
  <si>
    <t>17.06.2022</t>
  </si>
  <si>
    <t>18.06.2022</t>
  </si>
  <si>
    <t>19.06.2022</t>
  </si>
  <si>
    <t>20.06.2022</t>
  </si>
  <si>
    <t>21.06.2022</t>
  </si>
  <si>
    <t>22.06.2022</t>
  </si>
  <si>
    <t>23.06.2022</t>
  </si>
  <si>
    <t>24.06.2022</t>
  </si>
  <si>
    <t>25.06.2022</t>
  </si>
  <si>
    <t>26.06.2022</t>
  </si>
  <si>
    <t>27.06.2022</t>
  </si>
  <si>
    <t>28.06.2022</t>
  </si>
  <si>
    <t>29.06.2022</t>
  </si>
  <si>
    <t>30.06.2022</t>
  </si>
  <si>
    <t>Цена на порамнување МКД/MWh - Јуни 2022</t>
  </si>
  <si>
    <t>Ангажирана aFRR регулација за нагоре - Јуни 2022</t>
  </si>
  <si>
    <t>31.06.2022</t>
  </si>
  <si>
    <t>Ангажирана aFRR регулација за надолу - Јуни 2022</t>
  </si>
  <si>
    <t>Вкупно ангажирана aFRR регулација - Јуни 2022</t>
  </si>
  <si>
    <t>Ангажирана mFRR регулација за нагоре - Јуни 2022</t>
  </si>
  <si>
    <t>Ангажирана mFRR регулација за надолу - Јуни 2022</t>
  </si>
  <si>
    <t>Вкупно ангажирана mFRR регулација - Јуни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</si>
</sst>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4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5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2" xfId="0" applyNumberFormat="1" applyFont="1" applyFill="1" applyBorder="1" applyAlignment="1">
      <alignment horizontal="center" vertical="center"/>
    </xf>
    <xf numFmtId="2" fontId="1" fillId="4" borderId="33" xfId="0" applyNumberFormat="1" applyFont="1" applyFill="1" applyBorder="1" applyAlignment="1">
      <alignment horizontal="center" vertical="center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4" fontId="17" fillId="2" borderId="39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4" fontId="17" fillId="2" borderId="44" xfId="0" applyNumberFormat="1" applyFont="1" applyFill="1" applyBorder="1" applyAlignment="1">
      <alignment horizontal="center" vertical="center"/>
    </xf>
    <xf numFmtId="4" fontId="17" fillId="2" borderId="45" xfId="0" applyNumberFormat="1" applyFont="1" applyFill="1" applyBorder="1" applyAlignment="1">
      <alignment horizontal="center" vertical="center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8" xfId="0" applyNumberFormat="1" applyFont="1" applyFill="1" applyBorder="1" applyAlignment="1">
      <alignment horizontal="center" vertical="center"/>
    </xf>
    <xf numFmtId="2" fontId="16" fillId="4" borderId="49" xfId="0" applyNumberFormat="1" applyFont="1" applyFill="1" applyBorder="1" applyAlignment="1">
      <alignment horizontal="center" vertical="center" wrapText="1"/>
    </xf>
    <xf numFmtId="2" fontId="16" fillId="4" borderId="50" xfId="0" applyNumberFormat="1" applyFont="1" applyFill="1" applyBorder="1" applyAlignment="1">
      <alignment horizontal="center" vertical="center" wrapText="1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2" fontId="16" fillId="4" borderId="57" xfId="0" applyNumberFormat="1" applyFont="1" applyFill="1" applyBorder="1" applyAlignment="1">
      <alignment horizontal="center" vertical="center" wrapText="1"/>
    </xf>
    <xf numFmtId="2" fontId="16" fillId="4" borderId="5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9" xfId="0" applyNumberFormat="1" applyFont="1" applyFill="1" applyBorder="1" applyAlignment="1">
      <alignment horizontal="center" vertical="center" wrapText="1"/>
    </xf>
    <xf numFmtId="2" fontId="16" fillId="4" borderId="60" xfId="0" applyNumberFormat="1" applyFont="1" applyFill="1" applyBorder="1" applyAlignment="1">
      <alignment horizontal="center" vertical="center" wrapText="1"/>
    </xf>
    <xf numFmtId="0" fontId="0" fillId="2" borderId="61" xfId="0" applyFill="1" applyBorder="1"/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42" xfId="0" applyNumberFormat="1" applyFont="1" applyFill="1" applyBorder="1" applyAlignment="1">
      <alignment horizontal="center" vertical="center" wrapText="1"/>
    </xf>
    <xf numFmtId="2" fontId="16" fillId="4" borderId="43" xfId="0" applyNumberFormat="1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2" fontId="16" fillId="4" borderId="37" xfId="0" applyNumberFormat="1" applyFont="1" applyFill="1" applyBorder="1" applyAlignment="1">
      <alignment horizontal="center" vertical="center" wrapText="1"/>
    </xf>
    <xf numFmtId="2" fontId="16" fillId="4" borderId="38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6.Juni%202022\Izvestaj_Jun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Juni 2022"/>
    </sheetNames>
    <sheetDataSet>
      <sheetData sheetId="0"/>
      <sheetData sheetId="1">
        <row r="3">
          <cell r="D3" t="str">
            <v>Јуни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9D65-29CF-44CF-B419-D11E6F07A615}">
  <sheetPr codeName="Sheet2"/>
  <dimension ref="A2:AB137"/>
  <sheetViews>
    <sheetView tabSelected="1" zoomScale="55" zoomScaleNormal="55" workbookViewId="0">
      <selection activeCell="AN32" sqref="AN32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8" t="s">
        <v>0</v>
      </c>
      <c r="C2" s="70" t="s">
        <v>1</v>
      </c>
      <c r="D2" s="72" t="s">
        <v>40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8" ht="18.7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4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352.61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5"/>
      <c r="C5" s="6" t="s">
        <v>27</v>
      </c>
      <c r="D5" s="7">
        <v>79.209100235350917</v>
      </c>
      <c r="E5" s="7">
        <v>64.588490566037734</v>
      </c>
      <c r="F5" s="7">
        <v>59.73</v>
      </c>
      <c r="G5" s="7">
        <v>0</v>
      </c>
      <c r="H5" s="7">
        <v>54.679999999999993</v>
      </c>
      <c r="I5" s="7">
        <v>59.69</v>
      </c>
      <c r="J5" s="7">
        <v>69</v>
      </c>
      <c r="K5" s="7">
        <v>74.900000000000006</v>
      </c>
      <c r="L5" s="7">
        <v>0</v>
      </c>
      <c r="M5" s="7">
        <v>84.670021668472373</v>
      </c>
      <c r="N5" s="7">
        <v>73.839798125450613</v>
      </c>
      <c r="O5" s="7">
        <v>63.891603053435119</v>
      </c>
      <c r="P5" s="7">
        <v>63.320000000000007</v>
      </c>
      <c r="Q5" s="7">
        <v>63.32</v>
      </c>
      <c r="R5" s="7">
        <v>75.03753194351043</v>
      </c>
      <c r="S5" s="7">
        <v>66.02</v>
      </c>
      <c r="T5" s="7">
        <v>0</v>
      </c>
      <c r="U5" s="7">
        <v>94.20569144210836</v>
      </c>
      <c r="V5" s="7">
        <v>92.549125584742697</v>
      </c>
      <c r="W5" s="7">
        <v>87.31193526327786</v>
      </c>
      <c r="X5" s="7">
        <v>103.45304689048317</v>
      </c>
      <c r="Y5" s="7">
        <v>90.765480332364618</v>
      </c>
      <c r="Z5" s="7">
        <v>94.176180444946837</v>
      </c>
      <c r="AA5" s="8">
        <v>71.358320334791713</v>
      </c>
    </row>
    <row r="6" spans="1:28" ht="15" customHeight="1" x14ac:dyDescent="0.25">
      <c r="A6" s="5"/>
      <c r="B6" s="65"/>
      <c r="C6" s="6" t="s">
        <v>28</v>
      </c>
      <c r="D6" s="7">
        <v>0</v>
      </c>
      <c r="E6" s="7">
        <v>0</v>
      </c>
      <c r="F6" s="7">
        <v>0</v>
      </c>
      <c r="G6" s="7">
        <v>91.27</v>
      </c>
      <c r="H6" s="7">
        <v>0</v>
      </c>
      <c r="I6" s="7">
        <v>0</v>
      </c>
      <c r="J6" s="7">
        <v>0</v>
      </c>
      <c r="K6" s="7">
        <v>0</v>
      </c>
      <c r="L6" s="7">
        <v>123.18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6"/>
      <c r="C7" s="9" t="s">
        <v>29</v>
      </c>
      <c r="D7" s="10">
        <v>0</v>
      </c>
      <c r="E7" s="10">
        <v>0</v>
      </c>
      <c r="F7" s="10">
        <v>0</v>
      </c>
      <c r="G7" s="10">
        <v>273.8</v>
      </c>
      <c r="H7" s="10">
        <v>0</v>
      </c>
      <c r="I7" s="10">
        <v>0</v>
      </c>
      <c r="J7" s="10">
        <v>0</v>
      </c>
      <c r="K7" s="10">
        <v>0</v>
      </c>
      <c r="L7" s="10">
        <v>369.54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4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269.89999999999998</v>
      </c>
      <c r="Q8" s="7">
        <v>262.37</v>
      </c>
      <c r="R8" s="7">
        <v>254.15000000000003</v>
      </c>
      <c r="S8" s="7">
        <v>270.00000000000006</v>
      </c>
      <c r="T8" s="7">
        <v>275.99</v>
      </c>
      <c r="U8" s="7">
        <v>307.47000000000003</v>
      </c>
      <c r="V8" s="7">
        <v>332.57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5"/>
      <c r="C9" s="6" t="s">
        <v>27</v>
      </c>
      <c r="D9" s="7">
        <v>61.976762517595013</v>
      </c>
      <c r="E9" s="7">
        <v>87.52</v>
      </c>
      <c r="F9" s="7">
        <v>0</v>
      </c>
      <c r="G9" s="7">
        <v>0</v>
      </c>
      <c r="H9" s="7">
        <v>0</v>
      </c>
      <c r="I9" s="7">
        <v>0</v>
      </c>
      <c r="J9" s="7">
        <v>62.9</v>
      </c>
      <c r="K9" s="7">
        <v>92.427142857142854</v>
      </c>
      <c r="L9" s="7">
        <v>86.908730158730165</v>
      </c>
      <c r="M9" s="7">
        <v>59.346495007882289</v>
      </c>
      <c r="N9" s="7">
        <v>87.61</v>
      </c>
      <c r="O9" s="7">
        <v>57.796052631578945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115.33000000000001</v>
      </c>
      <c r="X9" s="7">
        <v>119.56</v>
      </c>
      <c r="Y9" s="7">
        <v>114.47000000000001</v>
      </c>
      <c r="Z9" s="7">
        <v>114.89</v>
      </c>
      <c r="AA9" s="8">
        <v>84.079246763436643</v>
      </c>
    </row>
    <row r="10" spans="1:28" x14ac:dyDescent="0.25">
      <c r="A10" s="5"/>
      <c r="B10" s="65"/>
      <c r="C10" s="6" t="s">
        <v>28</v>
      </c>
      <c r="D10" s="7">
        <v>0</v>
      </c>
      <c r="E10" s="7">
        <v>0</v>
      </c>
      <c r="F10" s="7">
        <v>84.67</v>
      </c>
      <c r="G10" s="7">
        <v>80.98</v>
      </c>
      <c r="H10" s="7">
        <v>82.53</v>
      </c>
      <c r="I10" s="7">
        <v>85.85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6"/>
      <c r="C11" s="9" t="s">
        <v>29</v>
      </c>
      <c r="D11" s="10">
        <v>0</v>
      </c>
      <c r="E11" s="10">
        <v>0</v>
      </c>
      <c r="F11" s="10">
        <v>254</v>
      </c>
      <c r="G11" s="10">
        <v>242.94</v>
      </c>
      <c r="H11" s="10">
        <v>247.58</v>
      </c>
      <c r="I11" s="10">
        <v>257.55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4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5"/>
      <c r="C13" s="6" t="s">
        <v>27</v>
      </c>
      <c r="D13" s="7">
        <v>68.546429371626445</v>
      </c>
      <c r="E13" s="7">
        <v>81.569999999999993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112.56</v>
      </c>
      <c r="L13" s="7">
        <v>82.936456692913382</v>
      </c>
      <c r="M13" s="7">
        <v>59.144545454545451</v>
      </c>
      <c r="N13" s="7">
        <v>58.62220294656089</v>
      </c>
      <c r="O13" s="7">
        <v>49.157619985232586</v>
      </c>
      <c r="P13" s="7">
        <v>54.247636207636198</v>
      </c>
      <c r="Q13" s="7">
        <v>49.058317757009341</v>
      </c>
      <c r="R13" s="7">
        <v>47.368133595284874</v>
      </c>
      <c r="S13" s="7">
        <v>50.29478834524464</v>
      </c>
      <c r="T13" s="7">
        <v>60.473894189071984</v>
      </c>
      <c r="U13" s="7">
        <v>73.28752851711026</v>
      </c>
      <c r="V13" s="7">
        <v>83.97</v>
      </c>
      <c r="W13" s="7">
        <v>98.446364162965835</v>
      </c>
      <c r="X13" s="7">
        <v>114.60473988439304</v>
      </c>
      <c r="Y13" s="7">
        <v>108.03</v>
      </c>
      <c r="Z13" s="7">
        <v>79.153349633251835</v>
      </c>
      <c r="AA13" s="8">
        <v>56.35380855397149</v>
      </c>
    </row>
    <row r="14" spans="1:28" x14ac:dyDescent="0.25">
      <c r="A14" s="5"/>
      <c r="B14" s="65"/>
      <c r="C14" s="6" t="s">
        <v>28</v>
      </c>
      <c r="D14" s="7">
        <v>0</v>
      </c>
      <c r="E14" s="7">
        <v>0</v>
      </c>
      <c r="F14" s="7">
        <v>78.709999999999994</v>
      </c>
      <c r="G14" s="7">
        <v>79.81</v>
      </c>
      <c r="H14" s="7">
        <v>80.849999999999994</v>
      </c>
      <c r="I14" s="7">
        <v>84.97</v>
      </c>
      <c r="J14" s="7">
        <v>104.92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6"/>
      <c r="C15" s="9" t="s">
        <v>29</v>
      </c>
      <c r="D15" s="10">
        <v>0</v>
      </c>
      <c r="E15" s="10">
        <v>0</v>
      </c>
      <c r="F15" s="10">
        <v>236.12</v>
      </c>
      <c r="G15" s="10">
        <v>239.43</v>
      </c>
      <c r="H15" s="10">
        <v>242.55</v>
      </c>
      <c r="I15" s="10">
        <v>254.91</v>
      </c>
      <c r="J15" s="10">
        <v>314.75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4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242.40000000000003</v>
      </c>
      <c r="R16" s="7">
        <v>0</v>
      </c>
      <c r="S16" s="7">
        <v>0</v>
      </c>
      <c r="T16" s="7">
        <v>280.52999999999997</v>
      </c>
      <c r="U16" s="7">
        <v>264.33</v>
      </c>
      <c r="V16" s="7">
        <v>284.89999999999998</v>
      </c>
      <c r="W16" s="7">
        <v>304.64</v>
      </c>
      <c r="X16" s="7">
        <v>0</v>
      </c>
      <c r="Y16" s="7">
        <v>0</v>
      </c>
      <c r="Z16" s="7">
        <v>0</v>
      </c>
      <c r="AA16" s="8">
        <v>249.33360338948017</v>
      </c>
    </row>
    <row r="17" spans="1:27" x14ac:dyDescent="0.25">
      <c r="B17" s="65"/>
      <c r="C17" s="6" t="s">
        <v>27</v>
      </c>
      <c r="D17" s="7">
        <v>87.910000000000011</v>
      </c>
      <c r="E17" s="7">
        <v>61.589999999999996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90</v>
      </c>
      <c r="M17" s="7">
        <v>93.280000000000015</v>
      </c>
      <c r="N17" s="7">
        <v>93.76</v>
      </c>
      <c r="O17" s="7">
        <v>94.04</v>
      </c>
      <c r="P17" s="7">
        <v>88.110000000000014</v>
      </c>
      <c r="Q17" s="7">
        <v>0</v>
      </c>
      <c r="R17" s="7">
        <v>48.482777777777784</v>
      </c>
      <c r="S17" s="7">
        <v>85.01</v>
      </c>
      <c r="T17" s="7">
        <v>0</v>
      </c>
      <c r="U17" s="7">
        <v>0</v>
      </c>
      <c r="V17" s="7">
        <v>0</v>
      </c>
      <c r="W17" s="7">
        <v>0</v>
      </c>
      <c r="X17" s="7">
        <v>132.86999999999998</v>
      </c>
      <c r="Y17" s="7">
        <v>117.55</v>
      </c>
      <c r="Z17" s="7">
        <v>59.82</v>
      </c>
      <c r="AA17" s="8">
        <v>0</v>
      </c>
    </row>
    <row r="18" spans="1:27" x14ac:dyDescent="0.25">
      <c r="B18" s="65"/>
      <c r="C18" s="6" t="s">
        <v>28</v>
      </c>
      <c r="D18" s="7">
        <v>0</v>
      </c>
      <c r="E18" s="7">
        <v>0</v>
      </c>
      <c r="F18" s="7">
        <v>83.46</v>
      </c>
      <c r="G18" s="7">
        <v>78.53</v>
      </c>
      <c r="H18" s="7">
        <v>77.75</v>
      </c>
      <c r="I18" s="7">
        <v>78.010000000000005</v>
      </c>
      <c r="J18" s="7">
        <v>79.900000000000006</v>
      </c>
      <c r="K18" s="7">
        <v>84.93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6"/>
      <c r="C19" s="9" t="s">
        <v>29</v>
      </c>
      <c r="D19" s="10">
        <v>0</v>
      </c>
      <c r="E19" s="10">
        <v>0</v>
      </c>
      <c r="F19" s="10">
        <v>250.38</v>
      </c>
      <c r="G19" s="10">
        <v>235.58</v>
      </c>
      <c r="H19" s="10">
        <v>233.25</v>
      </c>
      <c r="I19" s="10">
        <v>234.02</v>
      </c>
      <c r="J19" s="10">
        <v>239.7</v>
      </c>
      <c r="K19" s="10">
        <v>254.79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4" t="s">
        <v>45</v>
      </c>
      <c r="C20" s="6" t="s">
        <v>26</v>
      </c>
      <c r="D20" s="7">
        <v>249.41000000000003</v>
      </c>
      <c r="E20" s="7">
        <v>212.51907680372383</v>
      </c>
      <c r="F20" s="7">
        <v>198.94</v>
      </c>
      <c r="G20" s="7">
        <v>178.92999999999998</v>
      </c>
      <c r="H20" s="7">
        <v>0</v>
      </c>
      <c r="I20" s="7">
        <v>0</v>
      </c>
      <c r="J20" s="7">
        <v>0</v>
      </c>
      <c r="K20" s="7">
        <v>173.75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225.15</v>
      </c>
    </row>
    <row r="21" spans="1:27" x14ac:dyDescent="0.25">
      <c r="B21" s="65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68.14</v>
      </c>
      <c r="M21" s="7">
        <v>50.435769682174545</v>
      </c>
      <c r="N21" s="7">
        <v>44.010188679245282</v>
      </c>
      <c r="O21" s="7">
        <v>52.506668614845125</v>
      </c>
      <c r="P21" s="7">
        <v>50.571856287425156</v>
      </c>
      <c r="Q21" s="7">
        <v>39.860642739425018</v>
      </c>
      <c r="R21" s="7">
        <v>51.769999999999996</v>
      </c>
      <c r="S21" s="7">
        <v>60.980000000000004</v>
      </c>
      <c r="T21" s="7">
        <v>66.02</v>
      </c>
      <c r="U21" s="7">
        <v>75.010000000000005</v>
      </c>
      <c r="V21" s="7">
        <v>49.248847105393367</v>
      </c>
      <c r="W21" s="7">
        <v>53.453932584269658</v>
      </c>
      <c r="X21" s="7">
        <v>62.863495746326379</v>
      </c>
      <c r="Y21" s="7">
        <v>61.5</v>
      </c>
      <c r="Z21" s="7">
        <v>51.030000000000008</v>
      </c>
      <c r="AA21" s="8">
        <v>0</v>
      </c>
    </row>
    <row r="22" spans="1:27" x14ac:dyDescent="0.25">
      <c r="B22" s="65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68.02</v>
      </c>
      <c r="I22" s="7">
        <v>64.02</v>
      </c>
      <c r="J22" s="7">
        <v>63.64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6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204.06</v>
      </c>
      <c r="I23" s="10">
        <v>192.06</v>
      </c>
      <c r="J23" s="10">
        <v>190.91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4" t="s">
        <v>46</v>
      </c>
      <c r="C24" s="6" t="s">
        <v>26</v>
      </c>
      <c r="D24" s="7">
        <v>170.97</v>
      </c>
      <c r="E24" s="7">
        <v>131.19999999999999</v>
      </c>
      <c r="F24" s="7">
        <v>119.34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245.82400395126768</v>
      </c>
      <c r="M24" s="7">
        <v>264.33</v>
      </c>
      <c r="N24" s="7">
        <v>264.32999999999993</v>
      </c>
      <c r="O24" s="7">
        <v>229.05</v>
      </c>
      <c r="P24" s="7">
        <v>0</v>
      </c>
      <c r="Q24" s="7">
        <v>242.39</v>
      </c>
      <c r="R24" s="7">
        <v>214.96720817120627</v>
      </c>
      <c r="S24" s="7">
        <v>232.88180035650626</v>
      </c>
      <c r="T24" s="7">
        <v>296.23</v>
      </c>
      <c r="U24" s="7">
        <v>321.2620969560316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8">
        <v>0</v>
      </c>
    </row>
    <row r="25" spans="1:27" x14ac:dyDescent="0.25">
      <c r="B25" s="65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88.09999999999998</v>
      </c>
      <c r="L25" s="7">
        <v>0</v>
      </c>
      <c r="M25" s="7">
        <v>0</v>
      </c>
      <c r="N25" s="7">
        <v>0</v>
      </c>
      <c r="O25" s="7">
        <v>0</v>
      </c>
      <c r="P25" s="7">
        <v>88.11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123.31</v>
      </c>
      <c r="W25" s="7">
        <v>144.88999999999999</v>
      </c>
      <c r="X25" s="7">
        <v>103.93354725102719</v>
      </c>
      <c r="Y25" s="7">
        <v>93.002777954762649</v>
      </c>
      <c r="Z25" s="7">
        <v>76.774604550379195</v>
      </c>
      <c r="AA25" s="8">
        <v>61.732705946535724</v>
      </c>
    </row>
    <row r="26" spans="1:27" x14ac:dyDescent="0.25">
      <c r="B26" s="65"/>
      <c r="C26" s="6" t="s">
        <v>28</v>
      </c>
      <c r="D26" s="7">
        <v>0</v>
      </c>
      <c r="E26" s="7">
        <v>0</v>
      </c>
      <c r="F26" s="7">
        <v>0</v>
      </c>
      <c r="G26" s="7">
        <v>44.12</v>
      </c>
      <c r="H26" s="7">
        <v>42.53</v>
      </c>
      <c r="I26" s="7">
        <v>44.04</v>
      </c>
      <c r="J26" s="7">
        <v>64.42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6"/>
      <c r="C27" s="9" t="s">
        <v>29</v>
      </c>
      <c r="D27" s="10">
        <v>0</v>
      </c>
      <c r="E27" s="10">
        <v>0</v>
      </c>
      <c r="F27" s="10">
        <v>0</v>
      </c>
      <c r="G27" s="10">
        <v>132.36000000000001</v>
      </c>
      <c r="H27" s="10">
        <v>127.58</v>
      </c>
      <c r="I27" s="10">
        <v>132.12</v>
      </c>
      <c r="J27" s="10">
        <v>193.26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4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311.9644444444445</v>
      </c>
      <c r="M28" s="7">
        <v>345.95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392.49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5"/>
      <c r="C29" s="6" t="s">
        <v>27</v>
      </c>
      <c r="D29" s="7">
        <v>83.15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100.01</v>
      </c>
      <c r="O29" s="7">
        <v>99.439999999999984</v>
      </c>
      <c r="P29" s="7">
        <v>106.23999999999998</v>
      </c>
      <c r="Q29" s="7">
        <v>72.709430179387979</v>
      </c>
      <c r="R29" s="7">
        <v>72.969273344356452</v>
      </c>
      <c r="S29" s="7">
        <v>80.474635682753828</v>
      </c>
      <c r="T29" s="7">
        <v>0</v>
      </c>
      <c r="U29" s="7">
        <v>138.48000000000002</v>
      </c>
      <c r="V29" s="7">
        <v>157.53999999999996</v>
      </c>
      <c r="W29" s="7">
        <v>171.23</v>
      </c>
      <c r="X29" s="7">
        <v>109.47265440210251</v>
      </c>
      <c r="Y29" s="7">
        <v>170.46</v>
      </c>
      <c r="Z29" s="7">
        <v>141.82</v>
      </c>
      <c r="AA29" s="8">
        <v>86.643320377028488</v>
      </c>
    </row>
    <row r="30" spans="1:27" x14ac:dyDescent="0.25">
      <c r="B30" s="65"/>
      <c r="C30" s="6" t="s">
        <v>28</v>
      </c>
      <c r="D30" s="7">
        <v>0</v>
      </c>
      <c r="E30" s="7">
        <v>77.58</v>
      </c>
      <c r="F30" s="7">
        <v>75.31</v>
      </c>
      <c r="G30" s="7">
        <v>72.86</v>
      </c>
      <c r="H30" s="7">
        <v>73.44</v>
      </c>
      <c r="I30" s="7">
        <v>77.27</v>
      </c>
      <c r="J30" s="7">
        <v>107.8</v>
      </c>
      <c r="K30" s="7">
        <v>121.28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6"/>
      <c r="C31" s="9" t="s">
        <v>29</v>
      </c>
      <c r="D31" s="10">
        <v>0</v>
      </c>
      <c r="E31" s="10">
        <v>232.73</v>
      </c>
      <c r="F31" s="10">
        <v>225.92</v>
      </c>
      <c r="G31" s="10">
        <v>218.58</v>
      </c>
      <c r="H31" s="10">
        <v>220.32</v>
      </c>
      <c r="I31" s="10">
        <v>231.81</v>
      </c>
      <c r="J31" s="10">
        <v>323.39</v>
      </c>
      <c r="K31" s="10">
        <v>363.83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4" t="s">
        <v>48</v>
      </c>
      <c r="C32" s="6" t="s">
        <v>26</v>
      </c>
      <c r="D32" s="7">
        <v>0</v>
      </c>
      <c r="E32" s="7">
        <v>253.43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355.55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293.1311660777385</v>
      </c>
    </row>
    <row r="33" spans="1:27" x14ac:dyDescent="0.25">
      <c r="B33" s="65"/>
      <c r="C33" s="6" t="s">
        <v>27</v>
      </c>
      <c r="D33" s="7">
        <v>92.53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133.96</v>
      </c>
      <c r="N33" s="7">
        <v>129.51</v>
      </c>
      <c r="O33" s="7">
        <v>128.69</v>
      </c>
      <c r="P33" s="7">
        <v>117.54</v>
      </c>
      <c r="Q33" s="7">
        <v>114.58999999999999</v>
      </c>
      <c r="R33" s="7">
        <v>77.3915712019257</v>
      </c>
      <c r="S33" s="7">
        <v>72.259332351497306</v>
      </c>
      <c r="T33" s="7">
        <v>71.56</v>
      </c>
      <c r="U33" s="7">
        <v>120.17999999999999</v>
      </c>
      <c r="V33" s="7">
        <v>118.01</v>
      </c>
      <c r="W33" s="7">
        <v>130.80000000000001</v>
      </c>
      <c r="X33" s="7">
        <v>93.139706275033376</v>
      </c>
      <c r="Y33" s="7">
        <v>69.7759829059829</v>
      </c>
      <c r="Z33" s="7">
        <v>70.3869978858351</v>
      </c>
      <c r="AA33" s="8">
        <v>0</v>
      </c>
    </row>
    <row r="34" spans="1:27" x14ac:dyDescent="0.25">
      <c r="B34" s="65"/>
      <c r="C34" s="6" t="s">
        <v>28</v>
      </c>
      <c r="D34" s="7">
        <v>0</v>
      </c>
      <c r="E34" s="7">
        <v>0</v>
      </c>
      <c r="F34" s="7">
        <v>82.55</v>
      </c>
      <c r="G34" s="7">
        <v>81.48</v>
      </c>
      <c r="H34" s="7">
        <v>82.46</v>
      </c>
      <c r="I34" s="7">
        <v>88.53</v>
      </c>
      <c r="J34" s="7">
        <v>113.62</v>
      </c>
      <c r="K34" s="7">
        <v>121.48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6"/>
      <c r="C35" s="9" t="s">
        <v>29</v>
      </c>
      <c r="D35" s="10">
        <v>0</v>
      </c>
      <c r="E35" s="10">
        <v>0</v>
      </c>
      <c r="F35" s="10">
        <v>247.65</v>
      </c>
      <c r="G35" s="10">
        <v>244.44</v>
      </c>
      <c r="H35" s="10">
        <v>247.38</v>
      </c>
      <c r="I35" s="10">
        <v>265.58</v>
      </c>
      <c r="J35" s="10">
        <v>340.85</v>
      </c>
      <c r="K35" s="10">
        <v>364.44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4" t="s">
        <v>49</v>
      </c>
      <c r="C36" s="6" t="s">
        <v>26</v>
      </c>
      <c r="D36" s="7">
        <v>283.52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72.224999999999994</v>
      </c>
      <c r="M37" s="7">
        <v>73.275034246575345</v>
      </c>
      <c r="N37" s="7">
        <v>71.862239939255872</v>
      </c>
      <c r="O37" s="7">
        <v>84.834232488822636</v>
      </c>
      <c r="P37" s="7">
        <v>88.29716417910447</v>
      </c>
      <c r="Q37" s="7">
        <v>82.845992540406129</v>
      </c>
      <c r="R37" s="7">
        <v>66.907187965656718</v>
      </c>
      <c r="S37" s="7">
        <v>79.942084931751253</v>
      </c>
      <c r="T37" s="7">
        <v>72.549261744966429</v>
      </c>
      <c r="U37" s="7">
        <v>100.91</v>
      </c>
      <c r="V37" s="7">
        <v>102.86</v>
      </c>
      <c r="W37" s="7">
        <v>90.277277747101067</v>
      </c>
      <c r="X37" s="7">
        <v>85.167989325001628</v>
      </c>
      <c r="Y37" s="7">
        <v>63.155454545454532</v>
      </c>
      <c r="Z37" s="7">
        <v>75.798538212836192</v>
      </c>
      <c r="AA37" s="8">
        <v>60.024022229940954</v>
      </c>
    </row>
    <row r="38" spans="1:27" x14ac:dyDescent="0.25">
      <c r="B38" s="65"/>
      <c r="C38" s="6" t="s">
        <v>28</v>
      </c>
      <c r="D38" s="7">
        <v>0</v>
      </c>
      <c r="E38" s="7">
        <v>85.32</v>
      </c>
      <c r="F38" s="7">
        <v>82.5</v>
      </c>
      <c r="G38" s="7">
        <v>82.38</v>
      </c>
      <c r="H38" s="7">
        <v>82.36</v>
      </c>
      <c r="I38" s="7">
        <v>87.34</v>
      </c>
      <c r="J38" s="7">
        <v>102.67</v>
      </c>
      <c r="K38" s="7">
        <v>111.09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6"/>
      <c r="C39" s="9" t="s">
        <v>29</v>
      </c>
      <c r="D39" s="10">
        <v>0</v>
      </c>
      <c r="E39" s="10">
        <v>255.95</v>
      </c>
      <c r="F39" s="10">
        <v>247.5</v>
      </c>
      <c r="G39" s="10">
        <v>247.14</v>
      </c>
      <c r="H39" s="10">
        <v>247.08</v>
      </c>
      <c r="I39" s="10">
        <v>262.02</v>
      </c>
      <c r="J39" s="10">
        <v>308.01</v>
      </c>
      <c r="K39" s="10">
        <v>333.26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4" t="s">
        <v>50</v>
      </c>
      <c r="C40" s="6" t="s">
        <v>26</v>
      </c>
      <c r="D40" s="7">
        <v>294.87</v>
      </c>
      <c r="E40" s="7">
        <v>220.26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327.42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5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63.854999999999997</v>
      </c>
      <c r="M41" s="7">
        <v>75.431176470588227</v>
      </c>
      <c r="N41" s="7">
        <v>71.058614307153562</v>
      </c>
      <c r="O41" s="7">
        <v>72.436312849162022</v>
      </c>
      <c r="P41" s="7">
        <v>75.29071972904319</v>
      </c>
      <c r="Q41" s="7">
        <v>95.14</v>
      </c>
      <c r="R41" s="7">
        <v>67.872866020382801</v>
      </c>
      <c r="S41" s="7">
        <v>61.475562728186667</v>
      </c>
      <c r="T41" s="7">
        <v>58.788353457738758</v>
      </c>
      <c r="U41" s="7">
        <v>76.787344604674288</v>
      </c>
      <c r="V41" s="7">
        <v>79.643587617468199</v>
      </c>
      <c r="W41" s="7">
        <v>0</v>
      </c>
      <c r="X41" s="7">
        <v>68.258571428571443</v>
      </c>
      <c r="Y41" s="7">
        <v>73.986916962978455</v>
      </c>
      <c r="Z41" s="7">
        <v>64.646060606060615</v>
      </c>
      <c r="AA41" s="8">
        <v>73.493257790368276</v>
      </c>
    </row>
    <row r="42" spans="1:27" x14ac:dyDescent="0.25">
      <c r="B42" s="65"/>
      <c r="C42" s="6" t="s">
        <v>28</v>
      </c>
      <c r="D42" s="7">
        <v>0</v>
      </c>
      <c r="E42" s="7">
        <v>0</v>
      </c>
      <c r="F42" s="7">
        <v>81.569999999999993</v>
      </c>
      <c r="G42" s="7">
        <v>81.42</v>
      </c>
      <c r="H42" s="7">
        <v>81.92</v>
      </c>
      <c r="I42" s="7">
        <v>89.57</v>
      </c>
      <c r="J42" s="7">
        <v>103.96</v>
      </c>
      <c r="K42" s="7">
        <v>106.88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6"/>
      <c r="C43" s="9" t="s">
        <v>29</v>
      </c>
      <c r="D43" s="10">
        <v>0</v>
      </c>
      <c r="E43" s="10">
        <v>0</v>
      </c>
      <c r="F43" s="10">
        <v>244.7</v>
      </c>
      <c r="G43" s="10">
        <v>244.25</v>
      </c>
      <c r="H43" s="10">
        <v>245.76</v>
      </c>
      <c r="I43" s="10">
        <v>268.70999999999998</v>
      </c>
      <c r="J43" s="10">
        <v>311.87</v>
      </c>
      <c r="K43" s="10">
        <v>320.64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4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5"/>
      <c r="C45" s="6" t="s">
        <v>27</v>
      </c>
      <c r="D45" s="7">
        <v>70.036923076923074</v>
      </c>
      <c r="E45" s="7">
        <v>55.56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47.36318212593094</v>
      </c>
      <c r="N45" s="7">
        <v>38.284867660480678</v>
      </c>
      <c r="O45" s="7">
        <v>38.314285007422065</v>
      </c>
      <c r="P45" s="7">
        <v>38.471464019851119</v>
      </c>
      <c r="Q45" s="7">
        <v>26.854504579517073</v>
      </c>
      <c r="R45" s="7">
        <v>66.699800703399745</v>
      </c>
      <c r="S45" s="7">
        <v>27.999957627118643</v>
      </c>
      <c r="T45" s="7">
        <v>40.903498233215551</v>
      </c>
      <c r="U45" s="7">
        <v>46.292143492439962</v>
      </c>
      <c r="V45" s="7">
        <v>66.773343328335827</v>
      </c>
      <c r="W45" s="7">
        <v>78.60897755610975</v>
      </c>
      <c r="X45" s="7">
        <v>88.624031277150308</v>
      </c>
      <c r="Y45" s="7">
        <v>86.694658634538158</v>
      </c>
      <c r="Z45" s="7">
        <v>77.090856219709224</v>
      </c>
      <c r="AA45" s="8">
        <v>82.317053426875333</v>
      </c>
    </row>
    <row r="46" spans="1:27" x14ac:dyDescent="0.25">
      <c r="B46" s="65"/>
      <c r="C46" s="6" t="s">
        <v>28</v>
      </c>
      <c r="D46" s="7">
        <v>0</v>
      </c>
      <c r="E46" s="7">
        <v>0</v>
      </c>
      <c r="F46" s="7">
        <v>86.04</v>
      </c>
      <c r="G46" s="7">
        <v>82.8</v>
      </c>
      <c r="H46" s="7">
        <v>78.48</v>
      </c>
      <c r="I46" s="7">
        <v>76.62</v>
      </c>
      <c r="J46" s="7">
        <v>78.95</v>
      </c>
      <c r="K46" s="7">
        <v>77.48</v>
      </c>
      <c r="L46" s="7">
        <v>76.11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6"/>
      <c r="C47" s="9" t="s">
        <v>29</v>
      </c>
      <c r="D47" s="10">
        <v>0</v>
      </c>
      <c r="E47" s="10">
        <v>0</v>
      </c>
      <c r="F47" s="10">
        <v>258.12</v>
      </c>
      <c r="G47" s="10">
        <v>248.4</v>
      </c>
      <c r="H47" s="10">
        <v>235.43</v>
      </c>
      <c r="I47" s="10">
        <v>229.86</v>
      </c>
      <c r="J47" s="10">
        <v>236.85</v>
      </c>
      <c r="K47" s="10">
        <v>232.43</v>
      </c>
      <c r="L47" s="10">
        <v>228.32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4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5"/>
      <c r="C49" s="6" t="s">
        <v>27</v>
      </c>
      <c r="D49" s="7">
        <v>97.5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36.004129930394434</v>
      </c>
      <c r="M49" s="7">
        <v>30.107699294617834</v>
      </c>
      <c r="N49" s="7">
        <v>26.529978196542594</v>
      </c>
      <c r="O49" s="7">
        <v>19.418693998463954</v>
      </c>
      <c r="P49" s="7">
        <v>15.382811176968671</v>
      </c>
      <c r="Q49" s="7">
        <v>9.9345511834102727</v>
      </c>
      <c r="R49" s="7">
        <v>6.6744487174835836</v>
      </c>
      <c r="S49" s="7">
        <v>7.9035945173348958</v>
      </c>
      <c r="T49" s="7">
        <v>23.546936936936934</v>
      </c>
      <c r="U49" s="7">
        <v>38.731368464779536</v>
      </c>
      <c r="V49" s="7">
        <v>59.596630382838626</v>
      </c>
      <c r="W49" s="7">
        <v>68.338512848551119</v>
      </c>
      <c r="X49" s="7">
        <v>72.794683205687292</v>
      </c>
      <c r="Y49" s="7">
        <v>73.884248052726193</v>
      </c>
      <c r="Z49" s="7">
        <v>72.941378520723603</v>
      </c>
      <c r="AA49" s="8">
        <v>65.423913043478279</v>
      </c>
    </row>
    <row r="50" spans="1:27" x14ac:dyDescent="0.25">
      <c r="B50" s="65"/>
      <c r="C50" s="6" t="s">
        <v>28</v>
      </c>
      <c r="D50" s="7">
        <v>0</v>
      </c>
      <c r="E50" s="7">
        <v>80.72</v>
      </c>
      <c r="F50" s="7">
        <v>75.319999999999993</v>
      </c>
      <c r="G50" s="7">
        <v>70.25</v>
      </c>
      <c r="H50" s="7">
        <v>68.19</v>
      </c>
      <c r="I50" s="7">
        <v>57.32</v>
      </c>
      <c r="J50" s="7">
        <v>55.53</v>
      </c>
      <c r="K50" s="7">
        <v>55.36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6"/>
      <c r="C51" s="9" t="s">
        <v>29</v>
      </c>
      <c r="D51" s="10">
        <v>0</v>
      </c>
      <c r="E51" s="10">
        <v>242.15</v>
      </c>
      <c r="F51" s="10">
        <v>225.96</v>
      </c>
      <c r="G51" s="10">
        <v>210.74</v>
      </c>
      <c r="H51" s="10">
        <v>204.56</v>
      </c>
      <c r="I51" s="10">
        <v>171.95</v>
      </c>
      <c r="J51" s="10">
        <v>166.58</v>
      </c>
      <c r="K51" s="10">
        <v>166.07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4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5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91.94</v>
      </c>
      <c r="N53" s="7">
        <v>86.24</v>
      </c>
      <c r="O53" s="7">
        <v>58.881350059737166</v>
      </c>
      <c r="P53" s="7">
        <v>63.056294536817106</v>
      </c>
      <c r="Q53" s="7">
        <v>62.228421681944994</v>
      </c>
      <c r="R53" s="7">
        <v>82.460000000000008</v>
      </c>
      <c r="S53" s="7">
        <v>101.37</v>
      </c>
      <c r="T53" s="7">
        <v>78.218678237650195</v>
      </c>
      <c r="U53" s="7">
        <v>93.185168986083497</v>
      </c>
      <c r="V53" s="7">
        <v>125.96000000000001</v>
      </c>
      <c r="W53" s="7">
        <v>118.22</v>
      </c>
      <c r="X53" s="7">
        <v>76.014594594594598</v>
      </c>
      <c r="Y53" s="7">
        <v>68.898817257624586</v>
      </c>
      <c r="Z53" s="7">
        <v>67.946398963730559</v>
      </c>
      <c r="AA53" s="8">
        <v>81.2107854587926</v>
      </c>
    </row>
    <row r="54" spans="1:27" x14ac:dyDescent="0.25">
      <c r="B54" s="65"/>
      <c r="C54" s="6" t="s">
        <v>28</v>
      </c>
      <c r="D54" s="7">
        <v>85.72</v>
      </c>
      <c r="E54" s="7">
        <v>80.06</v>
      </c>
      <c r="F54" s="7">
        <v>77.3</v>
      </c>
      <c r="G54" s="7">
        <v>74.959999999999994</v>
      </c>
      <c r="H54" s="7">
        <v>73.459999999999994</v>
      </c>
      <c r="I54" s="7">
        <v>76.81</v>
      </c>
      <c r="J54" s="7">
        <v>100.02</v>
      </c>
      <c r="K54" s="7">
        <v>106.97</v>
      </c>
      <c r="L54" s="7">
        <v>107.39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6"/>
      <c r="C55" s="9" t="s">
        <v>29</v>
      </c>
      <c r="D55" s="10">
        <v>257.14999999999998</v>
      </c>
      <c r="E55" s="10">
        <v>240.17</v>
      </c>
      <c r="F55" s="10">
        <v>231.89</v>
      </c>
      <c r="G55" s="10">
        <v>224.88</v>
      </c>
      <c r="H55" s="10">
        <v>220.38</v>
      </c>
      <c r="I55" s="10">
        <v>230.43</v>
      </c>
      <c r="J55" s="10">
        <v>300.05</v>
      </c>
      <c r="K55" s="10">
        <v>320.89999999999998</v>
      </c>
      <c r="L55" s="10">
        <v>322.17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4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317.52</v>
      </c>
    </row>
    <row r="57" spans="1:27" x14ac:dyDescent="0.25">
      <c r="B57" s="65"/>
      <c r="C57" s="6" t="s">
        <v>27</v>
      </c>
      <c r="D57" s="7">
        <v>58.829687108886112</v>
      </c>
      <c r="E57" s="7">
        <v>48.035000000000004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65.38</v>
      </c>
      <c r="M57" s="7">
        <v>77.067402135231319</v>
      </c>
      <c r="N57" s="7">
        <v>76.103846153846149</v>
      </c>
      <c r="O57" s="7">
        <v>70.749937856033142</v>
      </c>
      <c r="P57" s="7">
        <v>75.02219638242893</v>
      </c>
      <c r="Q57" s="7">
        <v>73.554875506658959</v>
      </c>
      <c r="R57" s="7">
        <v>80.291990102509743</v>
      </c>
      <c r="S57" s="7">
        <v>74.693591549295775</v>
      </c>
      <c r="T57" s="7">
        <v>85.371981566820267</v>
      </c>
      <c r="U57" s="7">
        <v>77.550534124629067</v>
      </c>
      <c r="V57" s="7">
        <v>85.415130208333338</v>
      </c>
      <c r="W57" s="7">
        <v>110.84084223013049</v>
      </c>
      <c r="X57" s="7">
        <v>124.2802366102366</v>
      </c>
      <c r="Y57" s="7">
        <v>102.03982475355969</v>
      </c>
      <c r="Z57" s="7">
        <v>70.486249999999998</v>
      </c>
      <c r="AA57" s="8">
        <v>0</v>
      </c>
    </row>
    <row r="58" spans="1:27" x14ac:dyDescent="0.25">
      <c r="B58" s="65"/>
      <c r="C58" s="6" t="s">
        <v>28</v>
      </c>
      <c r="D58" s="7">
        <v>0</v>
      </c>
      <c r="E58" s="7">
        <v>0</v>
      </c>
      <c r="F58" s="7">
        <v>77.37</v>
      </c>
      <c r="G58" s="7">
        <v>80.95</v>
      </c>
      <c r="H58" s="7">
        <v>81.12</v>
      </c>
      <c r="I58" s="7">
        <v>91.4</v>
      </c>
      <c r="J58" s="7">
        <v>107.61</v>
      </c>
      <c r="K58" s="7">
        <v>113.94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6"/>
      <c r="C59" s="9" t="s">
        <v>29</v>
      </c>
      <c r="D59" s="10">
        <v>0</v>
      </c>
      <c r="E59" s="10">
        <v>0</v>
      </c>
      <c r="F59" s="10">
        <v>232.11</v>
      </c>
      <c r="G59" s="10">
        <v>242.85</v>
      </c>
      <c r="H59" s="10">
        <v>243.36</v>
      </c>
      <c r="I59" s="10">
        <v>274.19</v>
      </c>
      <c r="J59" s="10">
        <v>322.83</v>
      </c>
      <c r="K59" s="10">
        <v>341.82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4" t="s">
        <v>55</v>
      </c>
      <c r="C60" s="6" t="s">
        <v>26</v>
      </c>
      <c r="D60" s="7">
        <v>257.315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5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107.81999999999998</v>
      </c>
      <c r="N61" s="7">
        <v>101.64</v>
      </c>
      <c r="O61" s="7">
        <v>111.64</v>
      </c>
      <c r="P61" s="7">
        <v>111.27000000000001</v>
      </c>
      <c r="Q61" s="7">
        <v>73.393995047461814</v>
      </c>
      <c r="R61" s="7">
        <v>98.419999999999987</v>
      </c>
      <c r="S61" s="7">
        <v>108.38</v>
      </c>
      <c r="T61" s="7">
        <v>115.25999999999999</v>
      </c>
      <c r="U61" s="7">
        <v>110.92</v>
      </c>
      <c r="V61" s="7">
        <v>131.47</v>
      </c>
      <c r="W61" s="7">
        <v>154.35</v>
      </c>
      <c r="X61" s="7">
        <v>153.92000000000002</v>
      </c>
      <c r="Y61" s="7">
        <v>88.471912787419328</v>
      </c>
      <c r="Z61" s="7">
        <v>91.063271690209902</v>
      </c>
      <c r="AA61" s="8">
        <v>72.328782280075586</v>
      </c>
    </row>
    <row r="62" spans="1:27" x14ac:dyDescent="0.25">
      <c r="B62" s="65"/>
      <c r="C62" s="6" t="s">
        <v>28</v>
      </c>
      <c r="D62" s="7">
        <v>0</v>
      </c>
      <c r="E62" s="7">
        <v>91.75</v>
      </c>
      <c r="F62" s="7">
        <v>88.84</v>
      </c>
      <c r="G62" s="7">
        <v>86.51</v>
      </c>
      <c r="H62" s="7">
        <v>86.59</v>
      </c>
      <c r="I62" s="7">
        <v>91.12</v>
      </c>
      <c r="J62" s="7">
        <v>109.77</v>
      </c>
      <c r="K62" s="7">
        <v>123.48</v>
      </c>
      <c r="L62" s="7">
        <v>126.94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6"/>
      <c r="C63" s="9" t="s">
        <v>29</v>
      </c>
      <c r="D63" s="10">
        <v>0</v>
      </c>
      <c r="E63" s="10">
        <v>275.25</v>
      </c>
      <c r="F63" s="10">
        <v>266.51</v>
      </c>
      <c r="G63" s="10">
        <v>259.52999999999997</v>
      </c>
      <c r="H63" s="10">
        <v>259.77</v>
      </c>
      <c r="I63" s="10">
        <v>273.35000000000002</v>
      </c>
      <c r="J63" s="10">
        <v>329.31</v>
      </c>
      <c r="K63" s="10">
        <v>370.43</v>
      </c>
      <c r="L63" s="10">
        <v>380.82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4" t="s">
        <v>56</v>
      </c>
      <c r="C64" s="6" t="s">
        <v>26</v>
      </c>
      <c r="D64" s="7">
        <v>343.26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116.84</v>
      </c>
      <c r="N65" s="7">
        <v>98.65000000000002</v>
      </c>
      <c r="O65" s="7">
        <v>93.91</v>
      </c>
      <c r="P65" s="7">
        <v>90.659999999999982</v>
      </c>
      <c r="Q65" s="7">
        <v>99.54</v>
      </c>
      <c r="R65" s="7">
        <v>82.630581241743727</v>
      </c>
      <c r="S65" s="7">
        <v>92.528130665833089</v>
      </c>
      <c r="T65" s="7">
        <v>89.884608150470228</v>
      </c>
      <c r="U65" s="7">
        <v>154.63000000000002</v>
      </c>
      <c r="V65" s="7">
        <v>119.13999999999999</v>
      </c>
      <c r="W65" s="7">
        <v>142.54</v>
      </c>
      <c r="X65" s="7">
        <v>147.89999999999998</v>
      </c>
      <c r="Y65" s="7">
        <v>139.94999999999999</v>
      </c>
      <c r="Z65" s="7">
        <v>132.16000000000003</v>
      </c>
      <c r="AA65" s="8">
        <v>74.365714285714276</v>
      </c>
    </row>
    <row r="66" spans="1:27" x14ac:dyDescent="0.25">
      <c r="B66" s="65"/>
      <c r="C66" s="6" t="s">
        <v>28</v>
      </c>
      <c r="D66" s="7">
        <v>0</v>
      </c>
      <c r="E66" s="7">
        <v>108.69</v>
      </c>
      <c r="F66" s="7">
        <v>105.78</v>
      </c>
      <c r="G66" s="7">
        <v>106.43</v>
      </c>
      <c r="H66" s="7">
        <v>103.23</v>
      </c>
      <c r="I66" s="7">
        <v>103.08</v>
      </c>
      <c r="J66" s="7">
        <v>110.78</v>
      </c>
      <c r="K66" s="7">
        <v>127.9</v>
      </c>
      <c r="L66" s="7">
        <v>124.05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6"/>
      <c r="C67" s="9" t="s">
        <v>29</v>
      </c>
      <c r="D67" s="10">
        <v>0</v>
      </c>
      <c r="E67" s="10">
        <v>326.07</v>
      </c>
      <c r="F67" s="10">
        <v>317.33</v>
      </c>
      <c r="G67" s="10">
        <v>319.27999999999997</v>
      </c>
      <c r="H67" s="10">
        <v>309.69</v>
      </c>
      <c r="I67" s="10">
        <v>309.23</v>
      </c>
      <c r="J67" s="10">
        <v>332.33</v>
      </c>
      <c r="K67" s="10">
        <v>383.69</v>
      </c>
      <c r="L67" s="10">
        <v>372.15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4" t="s">
        <v>57</v>
      </c>
      <c r="C68" s="6" t="s">
        <v>26</v>
      </c>
      <c r="D68" s="7">
        <v>443.73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313.95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477.84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5"/>
      <c r="C69" s="6" t="s">
        <v>27</v>
      </c>
      <c r="D69" s="7">
        <v>0</v>
      </c>
      <c r="E69" s="7">
        <v>121.68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149.54</v>
      </c>
      <c r="N69" s="7">
        <v>122.74999999999999</v>
      </c>
      <c r="O69" s="7">
        <v>119.14999999999999</v>
      </c>
      <c r="P69" s="7">
        <v>0</v>
      </c>
      <c r="Q69" s="7">
        <v>97.86999999999999</v>
      </c>
      <c r="R69" s="7">
        <v>101.39000000000001</v>
      </c>
      <c r="S69" s="7">
        <v>96.920000000000016</v>
      </c>
      <c r="T69" s="7">
        <v>117.16</v>
      </c>
      <c r="U69" s="7">
        <v>125.08</v>
      </c>
      <c r="V69" s="7">
        <v>151.33000000000001</v>
      </c>
      <c r="W69" s="7">
        <v>0</v>
      </c>
      <c r="X69" s="7">
        <v>144.91915750915751</v>
      </c>
      <c r="Y69" s="7">
        <v>118.24239081203494</v>
      </c>
      <c r="Z69" s="7">
        <v>118.05592252803264</v>
      </c>
      <c r="AA69" s="8">
        <v>87.054884068810765</v>
      </c>
    </row>
    <row r="70" spans="1:27" x14ac:dyDescent="0.25">
      <c r="B70" s="65"/>
      <c r="C70" s="6" t="s">
        <v>28</v>
      </c>
      <c r="D70" s="7">
        <v>0</v>
      </c>
      <c r="E70" s="7">
        <v>0</v>
      </c>
      <c r="F70" s="7">
        <v>110.66</v>
      </c>
      <c r="G70" s="7">
        <v>103.43</v>
      </c>
      <c r="H70" s="7">
        <v>103.43</v>
      </c>
      <c r="I70" s="7">
        <v>119.96</v>
      </c>
      <c r="J70" s="7">
        <v>146.16999999999999</v>
      </c>
      <c r="K70" s="7">
        <v>161.66</v>
      </c>
      <c r="L70" s="7">
        <v>162.85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6"/>
      <c r="C71" s="9" t="s">
        <v>29</v>
      </c>
      <c r="D71" s="10">
        <v>0</v>
      </c>
      <c r="E71" s="10">
        <v>0</v>
      </c>
      <c r="F71" s="10">
        <v>331.97</v>
      </c>
      <c r="G71" s="10">
        <v>310.27999999999997</v>
      </c>
      <c r="H71" s="10">
        <v>310.29000000000002</v>
      </c>
      <c r="I71" s="10">
        <v>359.87</v>
      </c>
      <c r="J71" s="10">
        <v>438.51</v>
      </c>
      <c r="K71" s="10">
        <v>484.97</v>
      </c>
      <c r="L71" s="10">
        <v>488.55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4" t="s">
        <v>58</v>
      </c>
      <c r="C72" s="6" t="s">
        <v>26</v>
      </c>
      <c r="D72" s="7">
        <v>0</v>
      </c>
      <c r="E72" s="7">
        <v>0</v>
      </c>
      <c r="F72" s="7">
        <v>290.52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188.81</v>
      </c>
      <c r="R72" s="7">
        <v>0</v>
      </c>
      <c r="S72" s="7">
        <v>0</v>
      </c>
      <c r="T72" s="7">
        <v>0</v>
      </c>
      <c r="U72" s="7">
        <v>287.99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5"/>
      <c r="C73" s="6" t="s">
        <v>27</v>
      </c>
      <c r="D73" s="7">
        <v>129.44999999999999</v>
      </c>
      <c r="E73" s="7">
        <v>104.74</v>
      </c>
      <c r="F73" s="7">
        <v>0</v>
      </c>
      <c r="G73" s="7">
        <v>0</v>
      </c>
      <c r="H73" s="7">
        <v>0</v>
      </c>
      <c r="I73" s="7">
        <v>0</v>
      </c>
      <c r="J73" s="7">
        <v>97.18</v>
      </c>
      <c r="K73" s="7">
        <v>0</v>
      </c>
      <c r="L73" s="7">
        <v>93.74</v>
      </c>
      <c r="M73" s="7">
        <v>65.056122860020139</v>
      </c>
      <c r="N73" s="7">
        <v>57.521264774463297</v>
      </c>
      <c r="O73" s="7">
        <v>42.835263157894737</v>
      </c>
      <c r="P73" s="7">
        <v>42.264931506849322</v>
      </c>
      <c r="Q73" s="7">
        <v>0</v>
      </c>
      <c r="R73" s="7">
        <v>64.92</v>
      </c>
      <c r="S73" s="7">
        <v>53.509433962264147</v>
      </c>
      <c r="T73" s="7">
        <v>82.98</v>
      </c>
      <c r="U73" s="7">
        <v>0</v>
      </c>
      <c r="V73" s="7">
        <v>132.31</v>
      </c>
      <c r="W73" s="7">
        <v>164.01000000000002</v>
      </c>
      <c r="X73" s="7">
        <v>99.14</v>
      </c>
      <c r="Y73" s="7">
        <v>95.76</v>
      </c>
      <c r="Z73" s="7">
        <v>85.526969696969687</v>
      </c>
      <c r="AA73" s="8">
        <v>104.72990439770554</v>
      </c>
    </row>
    <row r="74" spans="1:27" x14ac:dyDescent="0.25">
      <c r="B74" s="65"/>
      <c r="C74" s="6" t="s">
        <v>28</v>
      </c>
      <c r="D74" s="7">
        <v>0</v>
      </c>
      <c r="E74" s="7">
        <v>0</v>
      </c>
      <c r="F74" s="7">
        <v>0</v>
      </c>
      <c r="G74" s="7">
        <v>92.73</v>
      </c>
      <c r="H74" s="7">
        <v>82.97</v>
      </c>
      <c r="I74" s="7">
        <v>76.099999999999994</v>
      </c>
      <c r="J74" s="7">
        <v>0</v>
      </c>
      <c r="K74" s="7">
        <v>94.88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6"/>
      <c r="C75" s="9" t="s">
        <v>29</v>
      </c>
      <c r="D75" s="10">
        <v>0</v>
      </c>
      <c r="E75" s="10">
        <v>0</v>
      </c>
      <c r="F75" s="10">
        <v>0</v>
      </c>
      <c r="G75" s="10">
        <v>278.19</v>
      </c>
      <c r="H75" s="10">
        <v>248.91</v>
      </c>
      <c r="I75" s="10">
        <v>228.3</v>
      </c>
      <c r="J75" s="10">
        <v>0</v>
      </c>
      <c r="K75" s="10">
        <v>284.63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4" t="s">
        <v>59</v>
      </c>
      <c r="C76" s="6" t="s">
        <v>26</v>
      </c>
      <c r="D76" s="7">
        <v>0</v>
      </c>
      <c r="E76" s="7">
        <v>0</v>
      </c>
      <c r="F76" s="7">
        <v>248.28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5"/>
      <c r="C77" s="6" t="s">
        <v>27</v>
      </c>
      <c r="D77" s="7">
        <v>66.619665738161572</v>
      </c>
      <c r="E77" s="7">
        <v>57</v>
      </c>
      <c r="F77" s="7">
        <v>0</v>
      </c>
      <c r="G77" s="7">
        <v>0</v>
      </c>
      <c r="H77" s="7">
        <v>0</v>
      </c>
      <c r="I77" s="7">
        <v>0</v>
      </c>
      <c r="J77" s="7">
        <v>57.8</v>
      </c>
      <c r="K77" s="7">
        <v>49.93</v>
      </c>
      <c r="L77" s="7">
        <v>35.516126563375032</v>
      </c>
      <c r="M77" s="7">
        <v>28.33</v>
      </c>
      <c r="N77" s="7">
        <v>30.916909871244638</v>
      </c>
      <c r="O77" s="7">
        <v>32.911832662498924</v>
      </c>
      <c r="P77" s="7">
        <v>26.630534415515967</v>
      </c>
      <c r="Q77" s="7">
        <v>23.746035502958577</v>
      </c>
      <c r="R77" s="7">
        <v>19.200878611576769</v>
      </c>
      <c r="S77" s="7">
        <v>27.728801761330782</v>
      </c>
      <c r="T77" s="7">
        <v>28.069043709784779</v>
      </c>
      <c r="U77" s="7">
        <v>62.25</v>
      </c>
      <c r="V77" s="7">
        <v>97.88</v>
      </c>
      <c r="W77" s="7">
        <v>93.379999999999981</v>
      </c>
      <c r="X77" s="7">
        <v>114.92416481069041</v>
      </c>
      <c r="Y77" s="7">
        <v>147.15000000000003</v>
      </c>
      <c r="Z77" s="7">
        <v>153.46999999999994</v>
      </c>
      <c r="AA77" s="8">
        <v>91.372253324002799</v>
      </c>
    </row>
    <row r="78" spans="1:27" x14ac:dyDescent="0.25">
      <c r="B78" s="65"/>
      <c r="C78" s="6" t="s">
        <v>28</v>
      </c>
      <c r="D78" s="7">
        <v>0</v>
      </c>
      <c r="E78" s="7">
        <v>0</v>
      </c>
      <c r="F78" s="7">
        <v>0</v>
      </c>
      <c r="G78" s="7">
        <v>69.900000000000006</v>
      </c>
      <c r="H78" s="7">
        <v>60.3</v>
      </c>
      <c r="I78" s="7">
        <v>55.74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6"/>
      <c r="C79" s="9" t="s">
        <v>29</v>
      </c>
      <c r="D79" s="10">
        <v>0</v>
      </c>
      <c r="E79" s="10">
        <v>0</v>
      </c>
      <c r="F79" s="10">
        <v>0</v>
      </c>
      <c r="G79" s="10">
        <v>209.7</v>
      </c>
      <c r="H79" s="10">
        <v>180.9</v>
      </c>
      <c r="I79" s="10">
        <v>167.22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4" t="s">
        <v>60</v>
      </c>
      <c r="C80" s="6" t="s">
        <v>26</v>
      </c>
      <c r="D80" s="7">
        <v>0</v>
      </c>
      <c r="E80" s="7">
        <v>330.59</v>
      </c>
      <c r="F80" s="7">
        <v>328.35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392.04</v>
      </c>
      <c r="R80" s="7">
        <v>0</v>
      </c>
      <c r="S80" s="7">
        <v>0</v>
      </c>
      <c r="T80" s="7">
        <v>0</v>
      </c>
      <c r="U80" s="7">
        <v>426.3</v>
      </c>
      <c r="V80" s="7">
        <v>406.46</v>
      </c>
      <c r="W80" s="7">
        <v>446.69999999999993</v>
      </c>
      <c r="X80" s="7">
        <v>0</v>
      </c>
      <c r="Y80" s="7">
        <v>474.48</v>
      </c>
      <c r="Z80" s="7">
        <v>433.08</v>
      </c>
      <c r="AA80" s="8">
        <v>0</v>
      </c>
    </row>
    <row r="81" spans="1:27" x14ac:dyDescent="0.25">
      <c r="B81" s="65"/>
      <c r="C81" s="6" t="s">
        <v>27</v>
      </c>
      <c r="D81" s="7">
        <v>120.10999999999999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150.84</v>
      </c>
      <c r="K81" s="7">
        <v>0</v>
      </c>
      <c r="L81" s="7">
        <v>246.96</v>
      </c>
      <c r="M81" s="7">
        <v>105.1</v>
      </c>
      <c r="N81" s="7">
        <v>102.6219519300801</v>
      </c>
      <c r="O81" s="7">
        <v>93.319999999999979</v>
      </c>
      <c r="P81" s="7">
        <v>92.31</v>
      </c>
      <c r="Q81" s="7">
        <v>0</v>
      </c>
      <c r="R81" s="7">
        <v>74.120000000000019</v>
      </c>
      <c r="S81" s="7">
        <v>77.540000000000006</v>
      </c>
      <c r="T81" s="7">
        <v>78</v>
      </c>
      <c r="U81" s="7">
        <v>0</v>
      </c>
      <c r="V81" s="7">
        <v>0</v>
      </c>
      <c r="W81" s="7">
        <v>0</v>
      </c>
      <c r="X81" s="7">
        <v>95.15</v>
      </c>
      <c r="Y81" s="7">
        <v>0</v>
      </c>
      <c r="Z81" s="7">
        <v>0</v>
      </c>
      <c r="AA81" s="8">
        <v>125.07999999999998</v>
      </c>
    </row>
    <row r="82" spans="1:27" x14ac:dyDescent="0.25">
      <c r="B82" s="65"/>
      <c r="C82" s="6" t="s">
        <v>28</v>
      </c>
      <c r="D82" s="7">
        <v>0</v>
      </c>
      <c r="E82" s="7">
        <v>0</v>
      </c>
      <c r="F82" s="7">
        <v>0</v>
      </c>
      <c r="G82" s="7">
        <v>110.05</v>
      </c>
      <c r="H82" s="7">
        <v>106.6</v>
      </c>
      <c r="I82" s="7">
        <v>131.63999999999999</v>
      </c>
      <c r="J82" s="7">
        <v>0</v>
      </c>
      <c r="K82" s="7">
        <v>184.01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330.15</v>
      </c>
      <c r="H83" s="10">
        <v>319.8</v>
      </c>
      <c r="I83" s="10">
        <v>394.91</v>
      </c>
      <c r="J83" s="10">
        <v>0</v>
      </c>
      <c r="K83" s="10">
        <v>552.02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4" t="s">
        <v>61</v>
      </c>
      <c r="C84" s="6" t="s">
        <v>26</v>
      </c>
      <c r="D84" s="7">
        <v>0</v>
      </c>
      <c r="E84" s="7">
        <v>343.89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331.32</v>
      </c>
      <c r="P84" s="7">
        <v>375.78000000000003</v>
      </c>
      <c r="Q84" s="7">
        <v>408.87000000000006</v>
      </c>
      <c r="R84" s="7">
        <v>344.91</v>
      </c>
      <c r="S84" s="7">
        <v>0</v>
      </c>
      <c r="T84" s="7">
        <v>0</v>
      </c>
      <c r="U84" s="7">
        <v>479.93</v>
      </c>
      <c r="V84" s="7">
        <v>561.70999999999992</v>
      </c>
      <c r="W84" s="7">
        <v>679.58999999999992</v>
      </c>
      <c r="X84" s="7">
        <v>0</v>
      </c>
      <c r="Y84" s="7">
        <v>624.21</v>
      </c>
      <c r="Z84" s="7">
        <v>540.81824302134646</v>
      </c>
      <c r="AA84" s="8">
        <v>444.61873144399459</v>
      </c>
    </row>
    <row r="85" spans="1:27" x14ac:dyDescent="0.25">
      <c r="B85" s="65"/>
      <c r="C85" s="6" t="s">
        <v>27</v>
      </c>
      <c r="D85" s="7">
        <v>86.6183870967742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169.45</v>
      </c>
      <c r="L85" s="7">
        <v>167.03</v>
      </c>
      <c r="M85" s="7">
        <v>143.09999999999997</v>
      </c>
      <c r="N85" s="7">
        <v>109.02999999999999</v>
      </c>
      <c r="O85" s="7">
        <v>0</v>
      </c>
      <c r="P85" s="7">
        <v>0</v>
      </c>
      <c r="Q85" s="7">
        <v>0</v>
      </c>
      <c r="R85" s="7">
        <v>0</v>
      </c>
      <c r="S85" s="7">
        <v>148.71</v>
      </c>
      <c r="T85" s="7">
        <v>147.69999999999999</v>
      </c>
      <c r="U85" s="7">
        <v>0</v>
      </c>
      <c r="V85" s="7">
        <v>0</v>
      </c>
      <c r="W85" s="7">
        <v>0</v>
      </c>
      <c r="X85" s="7">
        <v>230.16999999999996</v>
      </c>
      <c r="Y85" s="7">
        <v>0</v>
      </c>
      <c r="Z85" s="7">
        <v>0</v>
      </c>
      <c r="AA85" s="8">
        <v>0</v>
      </c>
    </row>
    <row r="86" spans="1:27" x14ac:dyDescent="0.25">
      <c r="B86" s="65"/>
      <c r="C86" s="6" t="s">
        <v>28</v>
      </c>
      <c r="D86" s="7">
        <v>0</v>
      </c>
      <c r="E86" s="7">
        <v>0</v>
      </c>
      <c r="F86" s="7">
        <v>111.14</v>
      </c>
      <c r="G86" s="7">
        <v>112.08</v>
      </c>
      <c r="H86" s="7">
        <v>117.51</v>
      </c>
      <c r="I86" s="7">
        <v>122.64</v>
      </c>
      <c r="J86" s="7">
        <v>148.81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6"/>
      <c r="C87" s="9" t="s">
        <v>29</v>
      </c>
      <c r="D87" s="10">
        <v>0</v>
      </c>
      <c r="E87" s="10">
        <v>0</v>
      </c>
      <c r="F87" s="10">
        <v>333.41</v>
      </c>
      <c r="G87" s="10">
        <v>336.24</v>
      </c>
      <c r="H87" s="10">
        <v>352.53</v>
      </c>
      <c r="I87" s="10">
        <v>367.92</v>
      </c>
      <c r="J87" s="10">
        <v>446.42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4" t="s">
        <v>62</v>
      </c>
      <c r="C88" s="6" t="s">
        <v>26</v>
      </c>
      <c r="D88" s="7">
        <v>0</v>
      </c>
      <c r="E88" s="7">
        <v>339.35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589.61</v>
      </c>
      <c r="M88" s="7">
        <v>534.57000000000005</v>
      </c>
      <c r="N88" s="7">
        <v>510.38000000000005</v>
      </c>
      <c r="O88" s="7">
        <v>479.49</v>
      </c>
      <c r="P88" s="7">
        <v>457.65570035277028</v>
      </c>
      <c r="Q88" s="7">
        <v>401.82572392845088</v>
      </c>
      <c r="R88" s="7">
        <v>382.75971037211218</v>
      </c>
      <c r="S88" s="7">
        <v>410.2230352798054</v>
      </c>
      <c r="T88" s="7">
        <v>412.30605599785315</v>
      </c>
      <c r="U88" s="7">
        <v>466.06046153846154</v>
      </c>
      <c r="V88" s="7">
        <v>558.61309997275941</v>
      </c>
      <c r="W88" s="7">
        <v>573.18423076923079</v>
      </c>
      <c r="X88" s="7">
        <v>594.33411021814015</v>
      </c>
      <c r="Y88" s="7">
        <v>546.9326370048833</v>
      </c>
      <c r="Z88" s="7">
        <v>537.59794801641601</v>
      </c>
      <c r="AA88" s="8">
        <v>407.39591836734695</v>
      </c>
    </row>
    <row r="89" spans="1:27" x14ac:dyDescent="0.25">
      <c r="B89" s="65"/>
      <c r="C89" s="6" t="s">
        <v>27</v>
      </c>
      <c r="D89" s="7">
        <v>124.9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212.8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5"/>
      <c r="C90" s="6" t="s">
        <v>28</v>
      </c>
      <c r="D90" s="7">
        <v>0</v>
      </c>
      <c r="E90" s="7">
        <v>0</v>
      </c>
      <c r="F90" s="7">
        <v>111.21</v>
      </c>
      <c r="G90" s="7">
        <v>119.47</v>
      </c>
      <c r="H90" s="7">
        <v>127.51</v>
      </c>
      <c r="I90" s="7">
        <v>141.72999999999999</v>
      </c>
      <c r="J90" s="7">
        <v>173.65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6"/>
      <c r="C91" s="9" t="s">
        <v>29</v>
      </c>
      <c r="D91" s="10">
        <v>0</v>
      </c>
      <c r="E91" s="10">
        <v>0</v>
      </c>
      <c r="F91" s="10">
        <v>333.62</v>
      </c>
      <c r="G91" s="10">
        <v>358.4</v>
      </c>
      <c r="H91" s="10">
        <v>382.53</v>
      </c>
      <c r="I91" s="10">
        <v>425.19</v>
      </c>
      <c r="J91" s="10">
        <v>520.94000000000005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4" t="s">
        <v>63</v>
      </c>
      <c r="C92" s="6" t="s">
        <v>26</v>
      </c>
      <c r="D92" s="7">
        <v>437.59999999999997</v>
      </c>
      <c r="E92" s="7">
        <v>392.04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463.158064516129</v>
      </c>
      <c r="M92" s="7">
        <v>423.41700147468458</v>
      </c>
      <c r="N92" s="7">
        <v>385.71710853355421</v>
      </c>
      <c r="O92" s="7">
        <v>356.65854743912672</v>
      </c>
      <c r="P92" s="7">
        <v>347.93414910859002</v>
      </c>
      <c r="Q92" s="7">
        <v>377.08950133821673</v>
      </c>
      <c r="R92" s="7">
        <v>385.36052026811365</v>
      </c>
      <c r="S92" s="7">
        <v>393.96795318127249</v>
      </c>
      <c r="T92" s="7">
        <v>358.91913043478269</v>
      </c>
      <c r="U92" s="7">
        <v>461.73210782147595</v>
      </c>
      <c r="V92" s="7">
        <v>507.33518987341773</v>
      </c>
      <c r="W92" s="7">
        <v>589.89590750712705</v>
      </c>
      <c r="X92" s="7">
        <v>620.99</v>
      </c>
      <c r="Y92" s="7">
        <v>486.58851635203411</v>
      </c>
      <c r="Z92" s="7">
        <v>461.70000000000005</v>
      </c>
      <c r="AA92" s="8">
        <v>318.69668036154479</v>
      </c>
    </row>
    <row r="93" spans="1:27" x14ac:dyDescent="0.25">
      <c r="B93" s="65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5"/>
      <c r="C94" s="6" t="s">
        <v>28</v>
      </c>
      <c r="D94" s="7">
        <v>0</v>
      </c>
      <c r="E94" s="7">
        <v>0</v>
      </c>
      <c r="F94" s="7">
        <v>125.11</v>
      </c>
      <c r="G94" s="7">
        <v>122.91</v>
      </c>
      <c r="H94" s="7">
        <v>127.54</v>
      </c>
      <c r="I94" s="7">
        <v>139.84</v>
      </c>
      <c r="J94" s="7">
        <v>168.05</v>
      </c>
      <c r="K94" s="7">
        <v>184.83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6"/>
      <c r="C95" s="9" t="s">
        <v>29</v>
      </c>
      <c r="D95" s="10">
        <v>0</v>
      </c>
      <c r="E95" s="10">
        <v>0</v>
      </c>
      <c r="F95" s="10">
        <v>375.32</v>
      </c>
      <c r="G95" s="10">
        <v>368.73</v>
      </c>
      <c r="H95" s="10">
        <v>382.62</v>
      </c>
      <c r="I95" s="10">
        <v>419.52</v>
      </c>
      <c r="J95" s="10">
        <v>504.15</v>
      </c>
      <c r="K95" s="10">
        <v>554.48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4" t="s">
        <v>64</v>
      </c>
      <c r="C96" s="6" t="s">
        <v>26</v>
      </c>
      <c r="D96" s="7">
        <v>313.8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444.62000000000006</v>
      </c>
      <c r="V96" s="7">
        <v>440.60526315789474</v>
      </c>
      <c r="W96" s="7">
        <v>428.88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5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134.10878923766816</v>
      </c>
      <c r="M97" s="7">
        <v>143.49946488294316</v>
      </c>
      <c r="N97" s="7">
        <v>135.93401146131805</v>
      </c>
      <c r="O97" s="7">
        <v>114.20102689486554</v>
      </c>
      <c r="P97" s="7">
        <v>121.23</v>
      </c>
      <c r="Q97" s="7">
        <v>92.074306317604638</v>
      </c>
      <c r="R97" s="7">
        <v>79.624102564102557</v>
      </c>
      <c r="S97" s="7">
        <v>86.884306606152293</v>
      </c>
      <c r="T97" s="7">
        <v>154.55000000000004</v>
      </c>
      <c r="U97" s="7">
        <v>0</v>
      </c>
      <c r="V97" s="7">
        <v>0</v>
      </c>
      <c r="W97" s="7">
        <v>0</v>
      </c>
      <c r="X97" s="7">
        <v>167.59999999999997</v>
      </c>
      <c r="Y97" s="7">
        <v>165.46</v>
      </c>
      <c r="Z97" s="7">
        <v>143.59230769230768</v>
      </c>
      <c r="AA97" s="8">
        <v>93.496519916142546</v>
      </c>
    </row>
    <row r="98" spans="1:27" x14ac:dyDescent="0.25">
      <c r="B98" s="65"/>
      <c r="C98" s="6" t="s">
        <v>28</v>
      </c>
      <c r="D98" s="7">
        <v>0</v>
      </c>
      <c r="E98" s="7">
        <v>99.33</v>
      </c>
      <c r="F98" s="7">
        <v>94.53</v>
      </c>
      <c r="G98" s="7">
        <v>99.34</v>
      </c>
      <c r="H98" s="7">
        <v>98.87</v>
      </c>
      <c r="I98" s="7">
        <v>107.23</v>
      </c>
      <c r="J98" s="7">
        <v>152.12</v>
      </c>
      <c r="K98" s="7">
        <v>168.1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6"/>
      <c r="C99" s="9" t="s">
        <v>29</v>
      </c>
      <c r="D99" s="10">
        <v>0</v>
      </c>
      <c r="E99" s="10">
        <v>297.99</v>
      </c>
      <c r="F99" s="10">
        <v>283.58</v>
      </c>
      <c r="G99" s="10">
        <v>298.01</v>
      </c>
      <c r="H99" s="10">
        <v>296.60000000000002</v>
      </c>
      <c r="I99" s="10">
        <v>321.68</v>
      </c>
      <c r="J99" s="10">
        <v>456.36</v>
      </c>
      <c r="K99" s="10">
        <v>504.29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4" t="s">
        <v>65</v>
      </c>
      <c r="C100" s="6" t="s">
        <v>26</v>
      </c>
      <c r="D100" s="7">
        <v>435.12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348.00000000000006</v>
      </c>
      <c r="R100" s="7">
        <v>323.37</v>
      </c>
      <c r="S100" s="7">
        <v>329.33999999999992</v>
      </c>
      <c r="T100" s="7">
        <v>367.9769188909043</v>
      </c>
      <c r="U100" s="7">
        <v>349.76236363636366</v>
      </c>
      <c r="V100" s="7">
        <v>353.01849056603771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5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134.52000000000001</v>
      </c>
      <c r="M101" s="7">
        <v>119.53999999999999</v>
      </c>
      <c r="N101" s="7">
        <v>66.636225596529286</v>
      </c>
      <c r="O101" s="7">
        <v>68.862475870751155</v>
      </c>
      <c r="P101" s="7">
        <v>63.389999999999993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157.05000000000001</v>
      </c>
      <c r="X101" s="7">
        <v>125.4923734885804</v>
      </c>
      <c r="Y101" s="7">
        <v>103.21965616045844</v>
      </c>
      <c r="Z101" s="7">
        <v>100.15155251141553</v>
      </c>
      <c r="AA101" s="8">
        <v>147.47</v>
      </c>
    </row>
    <row r="102" spans="1:27" x14ac:dyDescent="0.25">
      <c r="B102" s="65"/>
      <c r="C102" s="6" t="s">
        <v>28</v>
      </c>
      <c r="D102" s="7">
        <v>0</v>
      </c>
      <c r="E102" s="7">
        <v>123.14</v>
      </c>
      <c r="F102" s="7">
        <v>107.46</v>
      </c>
      <c r="G102" s="7">
        <v>108.54</v>
      </c>
      <c r="H102" s="7">
        <v>102.76</v>
      </c>
      <c r="I102" s="7">
        <v>104.53</v>
      </c>
      <c r="J102" s="7">
        <v>113.37</v>
      </c>
      <c r="K102" s="7">
        <v>130.55000000000001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6"/>
      <c r="C103" s="9" t="s">
        <v>29</v>
      </c>
      <c r="D103" s="10">
        <v>0</v>
      </c>
      <c r="E103" s="10">
        <v>369.41</v>
      </c>
      <c r="F103" s="10">
        <v>322.37</v>
      </c>
      <c r="G103" s="10">
        <v>325.62</v>
      </c>
      <c r="H103" s="10">
        <v>308.27</v>
      </c>
      <c r="I103" s="10">
        <v>313.58999999999997</v>
      </c>
      <c r="J103" s="10">
        <v>340.1</v>
      </c>
      <c r="K103" s="10">
        <v>391.64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4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5"/>
      <c r="C105" s="6" t="s">
        <v>27</v>
      </c>
      <c r="D105" s="7">
        <v>144.46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109.57</v>
      </c>
      <c r="L105" s="7">
        <v>109.26999999999998</v>
      </c>
      <c r="M105" s="7">
        <v>103.93</v>
      </c>
      <c r="N105" s="7">
        <v>102.6</v>
      </c>
      <c r="O105" s="7">
        <v>101.26</v>
      </c>
      <c r="P105" s="7">
        <v>109.42000000000002</v>
      </c>
      <c r="Q105" s="7">
        <v>79.200000000000017</v>
      </c>
      <c r="R105" s="7">
        <v>75.64</v>
      </c>
      <c r="S105" s="7">
        <v>65.545209485194732</v>
      </c>
      <c r="T105" s="7">
        <v>105.13</v>
      </c>
      <c r="U105" s="7">
        <v>82.16</v>
      </c>
      <c r="V105" s="7">
        <v>109.92403805496831</v>
      </c>
      <c r="W105" s="7">
        <v>165.07</v>
      </c>
      <c r="X105" s="7">
        <v>108.16091787439615</v>
      </c>
      <c r="Y105" s="7">
        <v>107.12</v>
      </c>
      <c r="Z105" s="7">
        <v>171.47999999999996</v>
      </c>
      <c r="AA105" s="8">
        <v>104.23125451729479</v>
      </c>
    </row>
    <row r="106" spans="1:27" x14ac:dyDescent="0.25">
      <c r="B106" s="65"/>
      <c r="C106" s="6" t="s">
        <v>28</v>
      </c>
      <c r="D106" s="7">
        <v>0</v>
      </c>
      <c r="E106" s="7">
        <v>130.66999999999999</v>
      </c>
      <c r="F106" s="7">
        <v>123.95</v>
      </c>
      <c r="G106" s="7">
        <v>117.01</v>
      </c>
      <c r="H106" s="7">
        <v>118.79</v>
      </c>
      <c r="I106" s="7">
        <v>105.79</v>
      </c>
      <c r="J106" s="7">
        <v>101.12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6"/>
      <c r="C107" s="9" t="s">
        <v>29</v>
      </c>
      <c r="D107" s="10">
        <v>0</v>
      </c>
      <c r="E107" s="10">
        <v>392</v>
      </c>
      <c r="F107" s="10">
        <v>371.85</v>
      </c>
      <c r="G107" s="10">
        <v>351.03</v>
      </c>
      <c r="H107" s="10">
        <v>356.37</v>
      </c>
      <c r="I107" s="10">
        <v>317.37</v>
      </c>
      <c r="J107" s="10">
        <v>303.36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4" t="s">
        <v>67</v>
      </c>
      <c r="C108" s="6" t="s">
        <v>26</v>
      </c>
      <c r="D108" s="7">
        <v>441.95000000000005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498.81</v>
      </c>
      <c r="O108" s="7">
        <v>466.17000000000007</v>
      </c>
      <c r="P108" s="7">
        <v>473.96</v>
      </c>
      <c r="Q108" s="7">
        <v>437.39000000000004</v>
      </c>
      <c r="R108" s="7">
        <v>479.37</v>
      </c>
      <c r="S108" s="7">
        <v>513.27</v>
      </c>
      <c r="T108" s="7">
        <v>529.49</v>
      </c>
      <c r="U108" s="7">
        <v>557.63</v>
      </c>
      <c r="V108" s="7">
        <v>612.54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5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185.53999999999996</v>
      </c>
      <c r="M109" s="7">
        <v>174.19000000000003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218.04</v>
      </c>
      <c r="X109" s="7">
        <v>204.59999999999997</v>
      </c>
      <c r="Y109" s="7">
        <v>112.69</v>
      </c>
      <c r="Z109" s="7">
        <v>111.65</v>
      </c>
      <c r="AA109" s="8">
        <v>174.49</v>
      </c>
    </row>
    <row r="110" spans="1:27" x14ac:dyDescent="0.25">
      <c r="B110" s="65"/>
      <c r="C110" s="6" t="s">
        <v>28</v>
      </c>
      <c r="D110" s="7">
        <v>0</v>
      </c>
      <c r="E110" s="7">
        <v>125.17</v>
      </c>
      <c r="F110" s="7">
        <v>122.09</v>
      </c>
      <c r="G110" s="7">
        <v>121.73</v>
      </c>
      <c r="H110" s="7">
        <v>121.73</v>
      </c>
      <c r="I110" s="7">
        <v>132.38999999999999</v>
      </c>
      <c r="J110" s="7">
        <v>165.45</v>
      </c>
      <c r="K110" s="7">
        <v>178.97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6"/>
      <c r="C111" s="9" t="s">
        <v>29</v>
      </c>
      <c r="D111" s="10">
        <v>0</v>
      </c>
      <c r="E111" s="10">
        <v>375.5</v>
      </c>
      <c r="F111" s="10">
        <v>366.26</v>
      </c>
      <c r="G111" s="10">
        <v>365.18</v>
      </c>
      <c r="H111" s="10">
        <v>365.18</v>
      </c>
      <c r="I111" s="10">
        <v>397.16</v>
      </c>
      <c r="J111" s="10">
        <v>496.35</v>
      </c>
      <c r="K111" s="10">
        <v>536.91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4" t="s">
        <v>68</v>
      </c>
      <c r="C112" s="6" t="s">
        <v>26</v>
      </c>
      <c r="D112" s="7">
        <v>474.99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523.08000000000015</v>
      </c>
      <c r="R112" s="7">
        <v>593.54999999999995</v>
      </c>
      <c r="S112" s="7">
        <v>561.22364108069428</v>
      </c>
      <c r="T112" s="7">
        <v>592.38079136690635</v>
      </c>
      <c r="U112" s="7">
        <v>630.31025130178853</v>
      </c>
      <c r="V112" s="7">
        <v>618.88299396609523</v>
      </c>
      <c r="W112" s="7">
        <v>682.54077700568541</v>
      </c>
      <c r="X112" s="7">
        <v>679.70999999999992</v>
      </c>
      <c r="Y112" s="7">
        <v>0</v>
      </c>
      <c r="Z112" s="7">
        <v>0</v>
      </c>
      <c r="AA112" s="8">
        <v>0</v>
      </c>
    </row>
    <row r="113" spans="1:27" x14ac:dyDescent="0.25">
      <c r="B113" s="65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190.98</v>
      </c>
      <c r="L113" s="7">
        <v>201.43</v>
      </c>
      <c r="M113" s="7">
        <v>186</v>
      </c>
      <c r="N113" s="7">
        <v>196.92000000000002</v>
      </c>
      <c r="O113" s="7">
        <v>110.79</v>
      </c>
      <c r="P113" s="7">
        <v>108.29999999999998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176.52023247622404</v>
      </c>
      <c r="Z113" s="7">
        <v>146.20187680035454</v>
      </c>
      <c r="AA113" s="8">
        <v>105.393125</v>
      </c>
    </row>
    <row r="114" spans="1:27" x14ac:dyDescent="0.25">
      <c r="B114" s="65"/>
      <c r="C114" s="6" t="s">
        <v>28</v>
      </c>
      <c r="D114" s="7">
        <v>0</v>
      </c>
      <c r="E114" s="7">
        <v>152.32</v>
      </c>
      <c r="F114" s="7">
        <v>127.61</v>
      </c>
      <c r="G114" s="7">
        <v>131.88</v>
      </c>
      <c r="H114" s="7">
        <v>129.76</v>
      </c>
      <c r="I114" s="7">
        <v>141.21</v>
      </c>
      <c r="J114" s="7">
        <v>178.7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6"/>
      <c r="C115" s="9" t="s">
        <v>29</v>
      </c>
      <c r="D115" s="10">
        <v>0</v>
      </c>
      <c r="E115" s="10">
        <v>456.96</v>
      </c>
      <c r="F115" s="10">
        <v>382.83</v>
      </c>
      <c r="G115" s="10">
        <v>395.63</v>
      </c>
      <c r="H115" s="10">
        <v>389.27</v>
      </c>
      <c r="I115" s="10">
        <v>423.62</v>
      </c>
      <c r="J115" s="10">
        <v>536.1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4" t="s">
        <v>69</v>
      </c>
      <c r="C116" s="6" t="s">
        <v>26</v>
      </c>
      <c r="D116" s="7">
        <v>428.79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505.5</v>
      </c>
      <c r="T116" s="7">
        <v>502.59000000000003</v>
      </c>
      <c r="U116" s="7">
        <v>504.17427018408461</v>
      </c>
      <c r="V116" s="7">
        <v>512.10405791868266</v>
      </c>
      <c r="W116" s="7">
        <v>586.35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175.43</v>
      </c>
      <c r="L117" s="7">
        <v>201.45</v>
      </c>
      <c r="M117" s="7">
        <v>185.41</v>
      </c>
      <c r="N117" s="7">
        <v>113.55877024595083</v>
      </c>
      <c r="O117" s="7">
        <v>111.80145708582835</v>
      </c>
      <c r="P117" s="7">
        <v>100.55333333333334</v>
      </c>
      <c r="Q117" s="7">
        <v>107.81766823161189</v>
      </c>
      <c r="R117" s="7">
        <v>106.14319076133447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195</v>
      </c>
      <c r="Y117" s="7">
        <v>122.44096167751266</v>
      </c>
      <c r="Z117" s="7">
        <v>133.67555113410268</v>
      </c>
      <c r="AA117" s="8">
        <v>106.51629531970994</v>
      </c>
    </row>
    <row r="118" spans="1:27" x14ac:dyDescent="0.25">
      <c r="B118" s="65"/>
      <c r="C118" s="6" t="s">
        <v>28</v>
      </c>
      <c r="D118" s="7">
        <v>0</v>
      </c>
      <c r="E118" s="7">
        <v>141.22999999999999</v>
      </c>
      <c r="F118" s="7">
        <v>133.51</v>
      </c>
      <c r="G118" s="7">
        <v>130.1</v>
      </c>
      <c r="H118" s="7">
        <v>130.91999999999999</v>
      </c>
      <c r="I118" s="7">
        <v>135.22</v>
      </c>
      <c r="J118" s="7">
        <v>158.63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6"/>
      <c r="C119" s="9" t="s">
        <v>29</v>
      </c>
      <c r="D119" s="10">
        <v>0</v>
      </c>
      <c r="E119" s="10">
        <v>423.69</v>
      </c>
      <c r="F119" s="10">
        <v>400.53</v>
      </c>
      <c r="G119" s="10">
        <v>390.3</v>
      </c>
      <c r="H119" s="10">
        <v>392.76</v>
      </c>
      <c r="I119" s="10">
        <v>405.66</v>
      </c>
      <c r="J119" s="10">
        <v>475.88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4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520.07999999999993</v>
      </c>
      <c r="N120" s="7">
        <v>0</v>
      </c>
      <c r="O120" s="7">
        <v>0</v>
      </c>
      <c r="P120" s="7">
        <v>0</v>
      </c>
      <c r="Q120" s="7">
        <v>0</v>
      </c>
      <c r="R120" s="7">
        <v>524.94000000000005</v>
      </c>
      <c r="S120" s="7">
        <v>542.75</v>
      </c>
      <c r="T120" s="7">
        <v>544.64</v>
      </c>
      <c r="U120" s="7">
        <v>558.66</v>
      </c>
      <c r="V120" s="7">
        <v>0</v>
      </c>
      <c r="W120" s="7">
        <v>0</v>
      </c>
      <c r="X120" s="7">
        <v>0</v>
      </c>
      <c r="Y120" s="7">
        <v>0</v>
      </c>
      <c r="Z120" s="7">
        <v>570.13999999999987</v>
      </c>
      <c r="AA120" s="8">
        <v>514.79</v>
      </c>
    </row>
    <row r="121" spans="1:27" x14ac:dyDescent="0.25">
      <c r="B121" s="65"/>
      <c r="C121" s="6" t="s">
        <v>27</v>
      </c>
      <c r="D121" s="7">
        <v>143.86000000000001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184.95</v>
      </c>
      <c r="L121" s="7">
        <v>189.82</v>
      </c>
      <c r="M121" s="7">
        <v>0</v>
      </c>
      <c r="N121" s="7">
        <v>94.04</v>
      </c>
      <c r="O121" s="7">
        <v>106.745</v>
      </c>
      <c r="P121" s="7">
        <v>106.66522727272728</v>
      </c>
      <c r="Q121" s="7">
        <v>105.45</v>
      </c>
      <c r="R121" s="7">
        <v>0</v>
      </c>
      <c r="S121" s="7">
        <v>0</v>
      </c>
      <c r="T121" s="7">
        <v>0</v>
      </c>
      <c r="U121" s="7">
        <v>0</v>
      </c>
      <c r="V121" s="7">
        <v>122.84</v>
      </c>
      <c r="W121" s="7">
        <v>143.72</v>
      </c>
      <c r="X121" s="7">
        <v>135.02000000000001</v>
      </c>
      <c r="Y121" s="7">
        <v>118.28</v>
      </c>
      <c r="Z121" s="7">
        <v>0</v>
      </c>
      <c r="AA121" s="8">
        <v>0</v>
      </c>
    </row>
    <row r="122" spans="1:27" x14ac:dyDescent="0.25">
      <c r="B122" s="65"/>
      <c r="C122" s="6" t="s">
        <v>28</v>
      </c>
      <c r="D122" s="7">
        <v>0</v>
      </c>
      <c r="E122" s="7">
        <v>135.96</v>
      </c>
      <c r="F122" s="7">
        <v>133.66999999999999</v>
      </c>
      <c r="G122" s="7">
        <v>137.97999999999999</v>
      </c>
      <c r="H122" s="7">
        <v>132.43</v>
      </c>
      <c r="I122" s="7">
        <v>136.08000000000001</v>
      </c>
      <c r="J122" s="7">
        <v>169.89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x14ac:dyDescent="0.25">
      <c r="B123" s="67"/>
      <c r="C123" s="12" t="s">
        <v>29</v>
      </c>
      <c r="D123" s="13">
        <v>0</v>
      </c>
      <c r="E123" s="13">
        <v>407.87</v>
      </c>
      <c r="F123" s="13">
        <v>401</v>
      </c>
      <c r="G123" s="13">
        <v>413.94</v>
      </c>
      <c r="H123" s="13">
        <v>397.29</v>
      </c>
      <c r="I123" s="13">
        <v>408.24</v>
      </c>
      <c r="J123" s="13">
        <v>509.66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 x14ac:dyDescent="0.25">
      <c r="A124" s="5"/>
    </row>
    <row r="137" spans="26:26" x14ac:dyDescent="0.25">
      <c r="Z137"/>
    </row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9F845-B418-432B-8895-016C4C7A12C8}">
  <sheetPr codeName="Sheet16"/>
  <dimension ref="A1:G130"/>
  <sheetViews>
    <sheetView workbookViewId="0">
      <selection activeCell="I26" sqref="I26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5" t="s">
        <v>30</v>
      </c>
      <c r="B1" s="16" t="s">
        <v>31</v>
      </c>
      <c r="C1" s="16" t="s">
        <v>32</v>
      </c>
      <c r="D1" s="17" t="s">
        <v>33</v>
      </c>
      <c r="E1"/>
    </row>
    <row r="2" spans="1:5" ht="15" customHeight="1" thickTop="1" thickBot="1" x14ac:dyDescent="0.3">
      <c r="A2" s="18" t="str">
        <f>'Angazirana aFRR energija'!B4</f>
        <v>01.06.2022</v>
      </c>
      <c r="B2" s="19" t="s">
        <v>34</v>
      </c>
      <c r="C2" s="19">
        <v>1</v>
      </c>
      <c r="D2" s="20">
        <v>61.694899999999997</v>
      </c>
    </row>
    <row r="3" spans="1:5" ht="15" customHeight="1" thickTop="1" thickBot="1" x14ac:dyDescent="0.3">
      <c r="A3" s="18" t="str">
        <f>'Angazirana aFRR energija'!B5</f>
        <v>02.06.2022</v>
      </c>
      <c r="B3" s="19" t="s">
        <v>34</v>
      </c>
      <c r="C3" s="19">
        <v>1</v>
      </c>
      <c r="D3" s="20">
        <v>61.695</v>
      </c>
    </row>
    <row r="4" spans="1:5" ht="15.75" customHeight="1" thickTop="1" thickBot="1" x14ac:dyDescent="0.3">
      <c r="A4" s="18" t="str">
        <f>'Angazirana aFRR energija'!B6</f>
        <v>03.06.2022</v>
      </c>
      <c r="B4" s="19" t="s">
        <v>34</v>
      </c>
      <c r="C4" s="19">
        <v>1</v>
      </c>
      <c r="D4" s="20">
        <v>61.695</v>
      </c>
    </row>
    <row r="5" spans="1:5" ht="15" customHeight="1" thickTop="1" thickBot="1" x14ac:dyDescent="0.3">
      <c r="A5" s="18" t="str">
        <f>'Angazirana aFRR energija'!B7</f>
        <v>04.06.2022</v>
      </c>
      <c r="B5" s="19" t="s">
        <v>34</v>
      </c>
      <c r="C5" s="19">
        <v>1</v>
      </c>
      <c r="D5" s="20">
        <v>61.694899999999997</v>
      </c>
    </row>
    <row r="6" spans="1:5" ht="15" customHeight="1" thickTop="1" thickBot="1" x14ac:dyDescent="0.3">
      <c r="A6" s="18" t="str">
        <f>'Angazirana aFRR energija'!B8</f>
        <v>05.06.2022</v>
      </c>
      <c r="B6" s="19" t="s">
        <v>34</v>
      </c>
      <c r="C6" s="19">
        <v>1</v>
      </c>
      <c r="D6" s="20">
        <v>61.694899999999997</v>
      </c>
    </row>
    <row r="7" spans="1:5" ht="15" customHeight="1" thickTop="1" thickBot="1" x14ac:dyDescent="0.3">
      <c r="A7" s="18" t="str">
        <f>'Angazirana aFRR energija'!B9</f>
        <v>06.06.2022</v>
      </c>
      <c r="B7" s="19" t="s">
        <v>34</v>
      </c>
      <c r="C7" s="19">
        <v>1</v>
      </c>
      <c r="D7" s="20">
        <v>61.694899999999997</v>
      </c>
    </row>
    <row r="8" spans="1:5" ht="15.75" customHeight="1" thickTop="1" thickBot="1" x14ac:dyDescent="0.3">
      <c r="A8" s="18" t="str">
        <f>'Angazirana aFRR energija'!B10</f>
        <v>07.06.2022</v>
      </c>
      <c r="B8" s="19" t="s">
        <v>34</v>
      </c>
      <c r="C8" s="19">
        <v>1</v>
      </c>
      <c r="D8" s="20">
        <v>61.695</v>
      </c>
    </row>
    <row r="9" spans="1:5" ht="15" customHeight="1" thickTop="1" thickBot="1" x14ac:dyDescent="0.3">
      <c r="A9" s="18" t="str">
        <f>'Angazirana aFRR energija'!B11</f>
        <v>08.06.2022</v>
      </c>
      <c r="B9" s="19" t="s">
        <v>34</v>
      </c>
      <c r="C9" s="19">
        <v>1</v>
      </c>
      <c r="D9" s="20">
        <v>61.695</v>
      </c>
    </row>
    <row r="10" spans="1:5" ht="15" customHeight="1" thickTop="1" thickBot="1" x14ac:dyDescent="0.3">
      <c r="A10" s="18" t="str">
        <f>'Angazirana aFRR energija'!B12</f>
        <v>09.06.2022</v>
      </c>
      <c r="B10" s="19" t="s">
        <v>34</v>
      </c>
      <c r="C10" s="19">
        <v>1</v>
      </c>
      <c r="D10" s="20">
        <v>61.695</v>
      </c>
    </row>
    <row r="11" spans="1:5" ht="15" customHeight="1" thickTop="1" thickBot="1" x14ac:dyDescent="0.3">
      <c r="A11" s="18" t="str">
        <f>'Angazirana aFRR energija'!B13</f>
        <v>10.06.2022</v>
      </c>
      <c r="B11" s="19" t="s">
        <v>34</v>
      </c>
      <c r="C11" s="19">
        <v>1</v>
      </c>
      <c r="D11" s="20">
        <v>61.696300000000001</v>
      </c>
    </row>
    <row r="12" spans="1:5" ht="15.75" customHeight="1" thickTop="1" thickBot="1" x14ac:dyDescent="0.3">
      <c r="A12" s="18" t="str">
        <f>'Angazirana aFRR energija'!B14</f>
        <v>11.06.2022</v>
      </c>
      <c r="B12" s="19" t="s">
        <v>34</v>
      </c>
      <c r="C12" s="19">
        <v>1</v>
      </c>
      <c r="D12" s="20">
        <v>61.696300000000001</v>
      </c>
    </row>
    <row r="13" spans="1:5" ht="15" customHeight="1" thickTop="1" thickBot="1" x14ac:dyDescent="0.3">
      <c r="A13" s="18" t="str">
        <f>'Angazirana aFRR energija'!B15</f>
        <v>12.06.2022</v>
      </c>
      <c r="B13" s="19" t="s">
        <v>34</v>
      </c>
      <c r="C13" s="19">
        <v>1</v>
      </c>
      <c r="D13" s="20">
        <v>61.696300000000001</v>
      </c>
    </row>
    <row r="14" spans="1:5" ht="15" customHeight="1" thickTop="1" thickBot="1" x14ac:dyDescent="0.3">
      <c r="A14" s="18" t="str">
        <f>'Angazirana aFRR energija'!B16</f>
        <v>13.06.2022</v>
      </c>
      <c r="B14" s="19" t="s">
        <v>34</v>
      </c>
      <c r="C14" s="19">
        <v>1</v>
      </c>
      <c r="D14" s="20">
        <v>61.696300000000001</v>
      </c>
    </row>
    <row r="15" spans="1:5" ht="15" customHeight="1" thickTop="1" thickBot="1" x14ac:dyDescent="0.3">
      <c r="A15" s="18" t="str">
        <f>'Angazirana aFRR energija'!B17</f>
        <v>14.06.2022</v>
      </c>
      <c r="B15" s="19" t="s">
        <v>34</v>
      </c>
      <c r="C15" s="19">
        <v>1</v>
      </c>
      <c r="D15" s="20">
        <v>61.694899999999997</v>
      </c>
    </row>
    <row r="16" spans="1:5" ht="15.75" customHeight="1" thickTop="1" thickBot="1" x14ac:dyDescent="0.3">
      <c r="A16" s="18" t="str">
        <f>'Angazirana aFRR energija'!B18</f>
        <v>15.06.2022</v>
      </c>
      <c r="B16" s="19" t="s">
        <v>34</v>
      </c>
      <c r="C16" s="19">
        <v>1</v>
      </c>
      <c r="D16" s="20">
        <v>61.695099999999996</v>
      </c>
    </row>
    <row r="17" spans="1:4" ht="15" customHeight="1" thickTop="1" thickBot="1" x14ac:dyDescent="0.3">
      <c r="A17" s="18" t="str">
        <f>'Angazirana aFRR energija'!B19</f>
        <v>16.06.2022</v>
      </c>
      <c r="B17" s="19" t="s">
        <v>34</v>
      </c>
      <c r="C17" s="19">
        <v>1</v>
      </c>
      <c r="D17" s="20">
        <v>61.695</v>
      </c>
    </row>
    <row r="18" spans="1:4" ht="15" customHeight="1" thickTop="1" thickBot="1" x14ac:dyDescent="0.3">
      <c r="A18" s="18" t="str">
        <f>'Angazirana aFRR energija'!B20</f>
        <v>17.06.2022</v>
      </c>
      <c r="B18" s="19" t="s">
        <v>34</v>
      </c>
      <c r="C18" s="19">
        <v>1</v>
      </c>
      <c r="D18" s="20">
        <v>61.695</v>
      </c>
    </row>
    <row r="19" spans="1:4" ht="15" customHeight="1" thickTop="1" thickBot="1" x14ac:dyDescent="0.3">
      <c r="A19" s="18" t="str">
        <f>'Angazirana aFRR energija'!B21</f>
        <v>18.06.2022</v>
      </c>
      <c r="B19" s="19" t="s">
        <v>34</v>
      </c>
      <c r="C19" s="19">
        <v>1</v>
      </c>
      <c r="D19" s="20">
        <v>61.695</v>
      </c>
    </row>
    <row r="20" spans="1:4" ht="15.75" customHeight="1" thickTop="1" thickBot="1" x14ac:dyDescent="0.3">
      <c r="A20" s="18" t="str">
        <f>'Angazirana aFRR energija'!B22</f>
        <v>19.06.2022</v>
      </c>
      <c r="B20" s="19" t="s">
        <v>34</v>
      </c>
      <c r="C20" s="19">
        <v>1</v>
      </c>
      <c r="D20" s="20">
        <v>61.695</v>
      </c>
    </row>
    <row r="21" spans="1:4" ht="15" customHeight="1" thickTop="1" thickBot="1" x14ac:dyDescent="0.3">
      <c r="A21" s="18" t="str">
        <f>'Angazirana aFRR energija'!B23</f>
        <v>20.06.2022</v>
      </c>
      <c r="B21" s="19" t="s">
        <v>34</v>
      </c>
      <c r="C21" s="19">
        <v>1</v>
      </c>
      <c r="D21" s="20">
        <v>61.695</v>
      </c>
    </row>
    <row r="22" spans="1:4" ht="15.75" customHeight="1" thickTop="1" thickBot="1" x14ac:dyDescent="0.3">
      <c r="A22" s="18" t="str">
        <f>'Angazirana aFRR energija'!B24</f>
        <v>21.06.2022</v>
      </c>
      <c r="B22" s="19" t="s">
        <v>34</v>
      </c>
      <c r="C22" s="19">
        <v>1</v>
      </c>
      <c r="D22" s="20">
        <v>61.695</v>
      </c>
    </row>
    <row r="23" spans="1:4" ht="15" customHeight="1" thickTop="1" thickBot="1" x14ac:dyDescent="0.3">
      <c r="A23" s="18" t="str">
        <f>'Angazirana aFRR energija'!B25</f>
        <v>22.06.2022</v>
      </c>
      <c r="B23" s="19" t="s">
        <v>34</v>
      </c>
      <c r="C23" s="19">
        <v>1</v>
      </c>
      <c r="D23" s="20">
        <v>61.695</v>
      </c>
    </row>
    <row r="24" spans="1:4" ht="15.75" customHeight="1" thickTop="1" thickBot="1" x14ac:dyDescent="0.3">
      <c r="A24" s="18" t="str">
        <f>'Angazirana aFRR energija'!B26</f>
        <v>23.06.2022</v>
      </c>
      <c r="B24" s="19" t="s">
        <v>34</v>
      </c>
      <c r="C24" s="19">
        <v>1</v>
      </c>
      <c r="D24" s="20">
        <v>61.695</v>
      </c>
    </row>
    <row r="25" spans="1:4" ht="15" customHeight="1" thickTop="1" thickBot="1" x14ac:dyDescent="0.3">
      <c r="A25" s="18" t="str">
        <f>'Angazirana aFRR energija'!B27</f>
        <v>24.06.2022</v>
      </c>
      <c r="B25" s="19" t="s">
        <v>34</v>
      </c>
      <c r="C25" s="19">
        <v>1</v>
      </c>
      <c r="D25" s="20">
        <v>61.695</v>
      </c>
    </row>
    <row r="26" spans="1:4" ht="15" customHeight="1" thickTop="1" thickBot="1" x14ac:dyDescent="0.3">
      <c r="A26" s="18" t="str">
        <f>'Angazirana aFRR energija'!B28</f>
        <v>25.06.2022</v>
      </c>
      <c r="B26" s="19" t="s">
        <v>34</v>
      </c>
      <c r="C26" s="19">
        <v>1</v>
      </c>
      <c r="D26" s="20">
        <v>61.695</v>
      </c>
    </row>
    <row r="27" spans="1:4" ht="16.5" customHeight="1" thickTop="1" thickBot="1" x14ac:dyDescent="0.3">
      <c r="A27" s="18" t="str">
        <f>'Angazirana aFRR energija'!B29</f>
        <v>26.06.2022</v>
      </c>
      <c r="B27" s="19" t="s">
        <v>34</v>
      </c>
      <c r="C27" s="19">
        <v>1</v>
      </c>
      <c r="D27" s="20">
        <v>61.695</v>
      </c>
    </row>
    <row r="28" spans="1:4" ht="17.25" thickTop="1" thickBot="1" x14ac:dyDescent="0.3">
      <c r="A28" s="18" t="str">
        <f>'Angazirana aFRR energija'!B30</f>
        <v>27.06.2022</v>
      </c>
      <c r="B28" s="19" t="s">
        <v>34</v>
      </c>
      <c r="C28" s="19">
        <v>1</v>
      </c>
      <c r="D28" s="20">
        <v>61.695</v>
      </c>
    </row>
    <row r="29" spans="1:4" ht="17.25" thickTop="1" thickBot="1" x14ac:dyDescent="0.3">
      <c r="A29" s="18" t="str">
        <f>'Angazirana aFRR energija'!B31</f>
        <v>28.06.2022</v>
      </c>
      <c r="B29" s="19" t="s">
        <v>34</v>
      </c>
      <c r="C29" s="19">
        <v>1</v>
      </c>
      <c r="D29" s="20">
        <v>61.695</v>
      </c>
    </row>
    <row r="30" spans="1:4" ht="17.25" thickTop="1" thickBot="1" x14ac:dyDescent="0.3">
      <c r="A30" s="18" t="str">
        <f>'Angazirana aFRR energija'!B32</f>
        <v>29.06.2022</v>
      </c>
      <c r="B30" s="19" t="s">
        <v>34</v>
      </c>
      <c r="C30" s="19">
        <v>1</v>
      </c>
      <c r="D30" s="20">
        <v>61.695</v>
      </c>
    </row>
    <row r="31" spans="1:4" ht="16.5" thickTop="1" x14ac:dyDescent="0.25">
      <c r="A31" s="21" t="str">
        <f>'Angazirana aFRR energija'!B33</f>
        <v>30.06.2022</v>
      </c>
      <c r="B31" s="22" t="s">
        <v>34</v>
      </c>
      <c r="C31" s="22">
        <v>1</v>
      </c>
      <c r="D31" s="23">
        <v>61.695</v>
      </c>
    </row>
    <row r="34" spans="7:7" x14ac:dyDescent="0.25">
      <c r="G34" s="1" t="s">
        <v>35</v>
      </c>
    </row>
    <row r="130" spans="5:5" x14ac:dyDescent="0.25">
      <c r="E130" s="2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5AB3-731C-4953-9C64-D6A3667A5976}">
  <sheetPr codeName="Sheet19">
    <pageSetUpPr fitToPage="1"/>
  </sheetPr>
  <dimension ref="B2:AA123"/>
  <sheetViews>
    <sheetView zoomScale="70" zoomScaleNormal="70" workbookViewId="0">
      <selection activeCell="E67" sqref="E6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5" width="14.85546875" style="1" bestFit="1" customWidth="1"/>
    <col min="26" max="26" width="11.140625" style="1" customWidth="1"/>
    <col min="27" max="27" width="14.42578125" style="1" customWidth="1"/>
    <col min="28" max="16384" width="8.85546875" style="1"/>
  </cols>
  <sheetData>
    <row r="2" spans="2:27" ht="30.75" customHeight="1" thickBot="1" x14ac:dyDescent="0.3">
      <c r="B2" s="68" t="s">
        <v>0</v>
      </c>
      <c r="C2" s="70" t="s">
        <v>1</v>
      </c>
      <c r="D2" s="72" t="s">
        <v>71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2:27" ht="25.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5" t="s">
        <v>25</v>
      </c>
    </row>
    <row r="4" spans="2:27" ht="15.75" thickTop="1" x14ac:dyDescent="0.25">
      <c r="B4" s="64" t="str">
        <f>'Cena na poramnuvanje'!B4:B7</f>
        <v>01.06.2022</v>
      </c>
      <c r="C4" s="6" t="s">
        <v>26</v>
      </c>
      <c r="D4" s="26">
        <f>'Cena na poramnuvanje'!D4*'Sreden kurs'!$D$2</f>
        <v>0</v>
      </c>
      <c r="E4" s="26">
        <f>'Cena na poramnuvanje'!E4*'Sreden kurs'!$D$2</f>
        <v>0</v>
      </c>
      <c r="F4" s="26">
        <f>'Cena na poramnuvanje'!F4*'Sreden kurs'!$D$2</f>
        <v>0</v>
      </c>
      <c r="G4" s="26">
        <f>'Cena na poramnuvanje'!G4*'Sreden kurs'!$D$2</f>
        <v>0</v>
      </c>
      <c r="H4" s="26">
        <f>'Cena na poramnuvanje'!H4*'Sreden kurs'!$D$2</f>
        <v>0</v>
      </c>
      <c r="I4" s="26">
        <f>'Cena na poramnuvanje'!I4*'Sreden kurs'!$D$2</f>
        <v>0</v>
      </c>
      <c r="J4" s="26">
        <f>'Cena na poramnuvanje'!J4*'Sreden kurs'!$D$2</f>
        <v>0</v>
      </c>
      <c r="K4" s="26">
        <f>'Cena na poramnuvanje'!K4*'Sreden kurs'!$D$2</f>
        <v>0</v>
      </c>
      <c r="L4" s="26">
        <f>'Cena na poramnuvanje'!L4*'Sreden kurs'!$D$2</f>
        <v>0</v>
      </c>
      <c r="M4" s="26">
        <f>'Cena na poramnuvanje'!M4*'Sreden kurs'!$D$2</f>
        <v>0</v>
      </c>
      <c r="N4" s="26">
        <f>'Cena na poramnuvanje'!N4*'Sreden kurs'!$D$2</f>
        <v>0</v>
      </c>
      <c r="O4" s="26">
        <f>'Cena na poramnuvanje'!O4*'Sreden kurs'!$D$2</f>
        <v>0</v>
      </c>
      <c r="P4" s="26">
        <f>'Cena na poramnuvanje'!P4*'Sreden kurs'!$D$2</f>
        <v>0</v>
      </c>
      <c r="Q4" s="26">
        <f>'Cena na poramnuvanje'!Q4*'Sreden kurs'!$D$2</f>
        <v>0</v>
      </c>
      <c r="R4" s="26">
        <f>'Cena na poramnuvanje'!R4*'Sreden kurs'!$D$2</f>
        <v>0</v>
      </c>
      <c r="S4" s="26">
        <f>'Cena na poramnuvanje'!S4*'Sreden kurs'!$D$2</f>
        <v>0</v>
      </c>
      <c r="T4" s="26">
        <f>'Cena na poramnuvanje'!T4*'Sreden kurs'!$D$2</f>
        <v>21754.238688999998</v>
      </c>
      <c r="U4" s="26">
        <f>'Cena na poramnuvanje'!U4*'Sreden kurs'!$D$2</f>
        <v>0</v>
      </c>
      <c r="V4" s="26">
        <f>'Cena na poramnuvanje'!V4*'Sreden kurs'!$D$2</f>
        <v>0</v>
      </c>
      <c r="W4" s="26">
        <f>'Cena na poramnuvanje'!W4*'Sreden kurs'!$D$2</f>
        <v>0</v>
      </c>
      <c r="X4" s="26">
        <f>'Cena na poramnuvanje'!X4*'Sreden kurs'!$D$2</f>
        <v>0</v>
      </c>
      <c r="Y4" s="26">
        <f>'Cena na poramnuvanje'!Y4*'Sreden kurs'!$D$2</f>
        <v>0</v>
      </c>
      <c r="Z4" s="26">
        <f>'Cena na poramnuvanje'!Z4*'Sreden kurs'!$D$2</f>
        <v>0</v>
      </c>
      <c r="AA4" s="27">
        <f>'Cena na poramnuvanje'!AA4*'Sreden kurs'!$D$2</f>
        <v>0</v>
      </c>
    </row>
    <row r="5" spans="2:27" x14ac:dyDescent="0.25">
      <c r="B5" s="65"/>
      <c r="C5" s="6" t="s">
        <v>27</v>
      </c>
      <c r="D5" s="26">
        <f>'Cena na poramnuvanje'!D5*'Sreden kurs'!$D$2</f>
        <v>4886.7975181099509</v>
      </c>
      <c r="E5" s="26">
        <f>'Cena na poramnuvanje'!E5*'Sreden kurs'!$D$2</f>
        <v>3984.7804666226411</v>
      </c>
      <c r="F5" s="26">
        <f>'Cena na poramnuvanje'!F5*'Sreden kurs'!$D$2</f>
        <v>3685.0363769999994</v>
      </c>
      <c r="G5" s="26">
        <f>'Cena na poramnuvanje'!G5*'Sreden kurs'!$D$2</f>
        <v>0</v>
      </c>
      <c r="H5" s="26">
        <f>'Cena na poramnuvanje'!H5*'Sreden kurs'!$D$2</f>
        <v>3373.4771319999995</v>
      </c>
      <c r="I5" s="26">
        <f>'Cena na poramnuvanje'!I5*'Sreden kurs'!$D$2</f>
        <v>3682.5685809999995</v>
      </c>
      <c r="J5" s="26">
        <f>'Cena na poramnuvanje'!J5*'Sreden kurs'!$D$2</f>
        <v>4256.9480999999996</v>
      </c>
      <c r="K5" s="26">
        <f>'Cena na poramnuvanje'!K5*'Sreden kurs'!$D$2</f>
        <v>4620.9480100000001</v>
      </c>
      <c r="L5" s="26">
        <f>'Cena na poramnuvanje'!L5*'Sreden kurs'!$D$2</f>
        <v>0</v>
      </c>
      <c r="M5" s="26">
        <f>'Cena na poramnuvanje'!M5*'Sreden kurs'!$D$2</f>
        <v>5223.7085198342356</v>
      </c>
      <c r="N5" s="26">
        <f>'Cena na poramnuvanje'!N5*'Sreden kurs'!$D$2</f>
        <v>4555.5389613698626</v>
      </c>
      <c r="O5" s="26">
        <f>'Cena na poramnuvanje'!O5*'Sreden kurs'!$D$2</f>
        <v>3941.786061221374</v>
      </c>
      <c r="P5" s="26">
        <f>'Cena na poramnuvanje'!P5*'Sreden kurs'!$D$2</f>
        <v>3906.5210680000005</v>
      </c>
      <c r="Q5" s="26">
        <f>'Cena na poramnuvanje'!Q5*'Sreden kurs'!$D$2</f>
        <v>3906.521068</v>
      </c>
      <c r="R5" s="26">
        <f>'Cena na poramnuvanje'!R5*'Sreden kurs'!$D$2</f>
        <v>4629.4330295016816</v>
      </c>
      <c r="S5" s="26">
        <f>'Cena na poramnuvanje'!S5*'Sreden kurs'!$D$2</f>
        <v>4073.0972979999997</v>
      </c>
      <c r="T5" s="26">
        <f>'Cena na poramnuvanje'!T5*'Sreden kurs'!$D$2</f>
        <v>0</v>
      </c>
      <c r="U5" s="26">
        <f>'Cena na poramnuvanje'!U5*'Sreden kurs'!$D$2</f>
        <v>5812.010712951731</v>
      </c>
      <c r="V5" s="26">
        <f>'Cena na poramnuvanje'!V5*'Sreden kurs'!$D$2</f>
        <v>5709.8090480381416</v>
      </c>
      <c r="W5" s="26">
        <f>'Cena na poramnuvanje'!W5*'Sreden kurs'!$D$2</f>
        <v>5386.7011148744014</v>
      </c>
      <c r="X5" s="26">
        <f>'Cena na poramnuvanje'!X5*'Sreden kurs'!$D$2</f>
        <v>6382.5253826036696</v>
      </c>
      <c r="Y5" s="26">
        <f>'Cena na poramnuvanje'!Y5*'Sreden kurs'!$D$2</f>
        <v>5599.7672325572012</v>
      </c>
      <c r="Z5" s="26">
        <f>'Cena na poramnuvanje'!Z5*'Sreden kurs'!$D$2</f>
        <v>5810.1900349329508</v>
      </c>
      <c r="AA5" s="27">
        <f>'Cena na poramnuvanje'!AA5*'Sreden kurs'!$D$2</f>
        <v>4402.4444372229409</v>
      </c>
    </row>
    <row r="6" spans="2:27" x14ac:dyDescent="0.25">
      <c r="B6" s="65"/>
      <c r="C6" s="6" t="s">
        <v>28</v>
      </c>
      <c r="D6" s="26">
        <f>'Cena na poramnuvanje'!D6*'Sreden kurs'!$D$2</f>
        <v>0</v>
      </c>
      <c r="E6" s="26">
        <f>'Cena na poramnuvanje'!E6*'Sreden kurs'!$D$2</f>
        <v>0</v>
      </c>
      <c r="F6" s="26">
        <f>'Cena na poramnuvanje'!F6*'Sreden kurs'!$D$2</f>
        <v>0</v>
      </c>
      <c r="G6" s="26">
        <f>'Cena na poramnuvanje'!G6*'Sreden kurs'!$D$2</f>
        <v>5630.8935229999997</v>
      </c>
      <c r="H6" s="26">
        <f>'Cena na poramnuvanje'!H6*'Sreden kurs'!$D$2</f>
        <v>0</v>
      </c>
      <c r="I6" s="26">
        <f>'Cena na poramnuvanje'!I6*'Sreden kurs'!$D$2</f>
        <v>0</v>
      </c>
      <c r="J6" s="26">
        <f>'Cena na poramnuvanje'!J6*'Sreden kurs'!$D$2</f>
        <v>0</v>
      </c>
      <c r="K6" s="26">
        <f>'Cena na poramnuvanje'!K6*'Sreden kurs'!$D$2</f>
        <v>0</v>
      </c>
      <c r="L6" s="26">
        <f>'Cena na poramnuvanje'!L6*'Sreden kurs'!$D$2</f>
        <v>7599.5777820000003</v>
      </c>
      <c r="M6" s="26">
        <f>'Cena na poramnuvanje'!M6*'Sreden kurs'!$D$2</f>
        <v>0</v>
      </c>
      <c r="N6" s="26">
        <f>'Cena na poramnuvanje'!N6*'Sreden kurs'!$D$2</f>
        <v>0</v>
      </c>
      <c r="O6" s="26">
        <f>'Cena na poramnuvanje'!O6*'Sreden kurs'!$D$2</f>
        <v>0</v>
      </c>
      <c r="P6" s="26">
        <f>'Cena na poramnuvanje'!P6*'Sreden kurs'!$D$2</f>
        <v>0</v>
      </c>
      <c r="Q6" s="26">
        <f>'Cena na poramnuvanje'!Q6*'Sreden kurs'!$D$2</f>
        <v>0</v>
      </c>
      <c r="R6" s="26">
        <f>'Cena na poramnuvanje'!R6*'Sreden kurs'!$D$2</f>
        <v>0</v>
      </c>
      <c r="S6" s="26">
        <f>'Cena na poramnuvanje'!S6*'Sreden kurs'!$D$2</f>
        <v>0</v>
      </c>
      <c r="T6" s="26">
        <f>'Cena na poramnuvanje'!T6*'Sreden kurs'!$D$2</f>
        <v>0</v>
      </c>
      <c r="U6" s="26">
        <f>'Cena na poramnuvanje'!U6*'Sreden kurs'!$D$2</f>
        <v>0</v>
      </c>
      <c r="V6" s="26">
        <f>'Cena na poramnuvanje'!V6*'Sreden kurs'!$D$2</f>
        <v>0</v>
      </c>
      <c r="W6" s="26">
        <f>'Cena na poramnuvanje'!W6*'Sreden kurs'!$D$2</f>
        <v>0</v>
      </c>
      <c r="X6" s="26">
        <f>'Cena na poramnuvanje'!X6*'Sreden kurs'!$D$2</f>
        <v>0</v>
      </c>
      <c r="Y6" s="26">
        <f>'Cena na poramnuvanje'!Y6*'Sreden kurs'!$D$2</f>
        <v>0</v>
      </c>
      <c r="Z6" s="26">
        <f>'Cena na poramnuvanje'!Z6*'Sreden kurs'!$D$2</f>
        <v>0</v>
      </c>
      <c r="AA6" s="27">
        <f>'Cena na poramnuvanje'!AA6*'Sreden kurs'!$D$2</f>
        <v>0</v>
      </c>
    </row>
    <row r="7" spans="2:27" ht="15.75" thickBot="1" x14ac:dyDescent="0.3">
      <c r="B7" s="66"/>
      <c r="C7" s="9" t="s">
        <v>29</v>
      </c>
      <c r="D7" s="28">
        <f>'Cena na poramnuvanje'!D7*'Sreden kurs'!$D$2</f>
        <v>0</v>
      </c>
      <c r="E7" s="28">
        <f>'Cena na poramnuvanje'!E7*'Sreden kurs'!$D$2</f>
        <v>0</v>
      </c>
      <c r="F7" s="28">
        <f>'Cena na poramnuvanje'!F7*'Sreden kurs'!$D$2</f>
        <v>0</v>
      </c>
      <c r="G7" s="28">
        <f>'Cena na poramnuvanje'!G7*'Sreden kurs'!$D$2</f>
        <v>16892.063620000001</v>
      </c>
      <c r="H7" s="28">
        <f>'Cena na poramnuvanje'!H7*'Sreden kurs'!$D$2</f>
        <v>0</v>
      </c>
      <c r="I7" s="28">
        <f>'Cena na poramnuvanje'!I7*'Sreden kurs'!$D$2</f>
        <v>0</v>
      </c>
      <c r="J7" s="28">
        <f>'Cena na poramnuvanje'!J7*'Sreden kurs'!$D$2</f>
        <v>0</v>
      </c>
      <c r="K7" s="28">
        <f>'Cena na poramnuvanje'!K7*'Sreden kurs'!$D$2</f>
        <v>0</v>
      </c>
      <c r="L7" s="28">
        <f>'Cena na poramnuvanje'!L7*'Sreden kurs'!$D$2</f>
        <v>22798.733346000001</v>
      </c>
      <c r="M7" s="28">
        <f>'Cena na poramnuvanje'!M7*'Sreden kurs'!$D$2</f>
        <v>0</v>
      </c>
      <c r="N7" s="28">
        <f>'Cena na poramnuvanje'!N7*'Sreden kurs'!$D$2</f>
        <v>0</v>
      </c>
      <c r="O7" s="28">
        <f>'Cena na poramnuvanje'!O7*'Sreden kurs'!$D$2</f>
        <v>0</v>
      </c>
      <c r="P7" s="28">
        <f>'Cena na poramnuvanje'!P7*'Sreden kurs'!$D$2</f>
        <v>0</v>
      </c>
      <c r="Q7" s="28">
        <f>'Cena na poramnuvanje'!Q7*'Sreden kurs'!$D$2</f>
        <v>0</v>
      </c>
      <c r="R7" s="28">
        <f>'Cena na poramnuvanje'!R7*'Sreden kurs'!$D$2</f>
        <v>0</v>
      </c>
      <c r="S7" s="28">
        <f>'Cena na poramnuvanje'!S7*'Sreden kurs'!$D$2</f>
        <v>0</v>
      </c>
      <c r="T7" s="28">
        <f>'Cena na poramnuvanje'!T7*'Sreden kurs'!$D$2</f>
        <v>0</v>
      </c>
      <c r="U7" s="28">
        <f>'Cena na poramnuvanje'!U7*'Sreden kurs'!$D$2</f>
        <v>0</v>
      </c>
      <c r="V7" s="28">
        <f>'Cena na poramnuvanje'!V7*'Sreden kurs'!$D$2</f>
        <v>0</v>
      </c>
      <c r="W7" s="28">
        <f>'Cena na poramnuvanje'!W7*'Sreden kurs'!$D$2</f>
        <v>0</v>
      </c>
      <c r="X7" s="28">
        <f>'Cena na poramnuvanje'!X7*'Sreden kurs'!$D$2</f>
        <v>0</v>
      </c>
      <c r="Y7" s="28">
        <f>'Cena na poramnuvanje'!Y7*'Sreden kurs'!$D$2</f>
        <v>0</v>
      </c>
      <c r="Z7" s="28">
        <f>'Cena na poramnuvanje'!Z7*'Sreden kurs'!$D$2</f>
        <v>0</v>
      </c>
      <c r="AA7" s="29">
        <f>'Cena na poramnuvanje'!AA7*'Sreden kurs'!$D$2</f>
        <v>0</v>
      </c>
    </row>
    <row r="8" spans="2:27" ht="15.75" thickTop="1" x14ac:dyDescent="0.25">
      <c r="B8" s="64" t="str">
        <f>'Cena na poramnuvanje'!B8:B11</f>
        <v>02.06.2022</v>
      </c>
      <c r="C8" s="6" t="s">
        <v>26</v>
      </c>
      <c r="D8" s="26">
        <f>'Cena na poramnuvanje'!D8*'Sreden kurs'!$D$3</f>
        <v>0</v>
      </c>
      <c r="E8" s="26">
        <f>'Cena na poramnuvanje'!E8*'Sreden kurs'!$D$3</f>
        <v>0</v>
      </c>
      <c r="F8" s="26">
        <f>'Cena na poramnuvanje'!F8*'Sreden kurs'!$D$3</f>
        <v>0</v>
      </c>
      <c r="G8" s="26">
        <f>'Cena na poramnuvanje'!G8*'Sreden kurs'!$D$3</f>
        <v>0</v>
      </c>
      <c r="H8" s="26">
        <f>'Cena na poramnuvanje'!H8*'Sreden kurs'!$D$3</f>
        <v>0</v>
      </c>
      <c r="I8" s="26">
        <f>'Cena na poramnuvanje'!I8*'Sreden kurs'!$D$3</f>
        <v>0</v>
      </c>
      <c r="J8" s="26">
        <f>'Cena na poramnuvanje'!J8*'Sreden kurs'!$D$3</f>
        <v>0</v>
      </c>
      <c r="K8" s="26">
        <f>'Cena na poramnuvanje'!K8*'Sreden kurs'!$D$3</f>
        <v>0</v>
      </c>
      <c r="L8" s="26">
        <f>'Cena na poramnuvanje'!L8*'Sreden kurs'!$D$3</f>
        <v>0</v>
      </c>
      <c r="M8" s="26">
        <f>'Cena na poramnuvanje'!M8*'Sreden kurs'!$D$3</f>
        <v>0</v>
      </c>
      <c r="N8" s="26">
        <f>'Cena na poramnuvanje'!N8*'Sreden kurs'!$D$3</f>
        <v>0</v>
      </c>
      <c r="O8" s="26">
        <f>'Cena na poramnuvanje'!O8*'Sreden kurs'!$D$3</f>
        <v>0</v>
      </c>
      <c r="P8" s="26">
        <f>'Cena na poramnuvanje'!P8*'Sreden kurs'!$D$3</f>
        <v>16651.480499999998</v>
      </c>
      <c r="Q8" s="26">
        <f>'Cena na poramnuvanje'!Q8*'Sreden kurs'!$D$3</f>
        <v>16186.917150000001</v>
      </c>
      <c r="R8" s="26">
        <f>'Cena na poramnuvanje'!R8*'Sreden kurs'!$D$3</f>
        <v>15679.784250000002</v>
      </c>
      <c r="S8" s="26">
        <f>'Cena na poramnuvanje'!S8*'Sreden kurs'!$D$3</f>
        <v>16657.650000000005</v>
      </c>
      <c r="T8" s="26">
        <f>'Cena na poramnuvanje'!T8*'Sreden kurs'!$D$3</f>
        <v>17027.20305</v>
      </c>
      <c r="U8" s="26">
        <f>'Cena na poramnuvanje'!U8*'Sreden kurs'!$D$3</f>
        <v>18969.361650000003</v>
      </c>
      <c r="V8" s="26">
        <f>'Cena na poramnuvanje'!V8*'Sreden kurs'!$D$3</f>
        <v>20517.906149999999</v>
      </c>
      <c r="W8" s="26">
        <f>'Cena na poramnuvanje'!W8*'Sreden kurs'!$D$3</f>
        <v>0</v>
      </c>
      <c r="X8" s="26">
        <f>'Cena na poramnuvanje'!X8*'Sreden kurs'!$D$3</f>
        <v>0</v>
      </c>
      <c r="Y8" s="26">
        <f>'Cena na poramnuvanje'!Y8*'Sreden kurs'!$D$3</f>
        <v>0</v>
      </c>
      <c r="Z8" s="26">
        <f>'Cena na poramnuvanje'!Z8*'Sreden kurs'!$D$3</f>
        <v>0</v>
      </c>
      <c r="AA8" s="27">
        <f>'Cena na poramnuvanje'!AA8*'Sreden kurs'!$D$3</f>
        <v>0</v>
      </c>
    </row>
    <row r="9" spans="2:27" x14ac:dyDescent="0.25">
      <c r="B9" s="65"/>
      <c r="C9" s="6" t="s">
        <v>27</v>
      </c>
      <c r="D9" s="26">
        <f>'Cena na poramnuvanje'!D9*'Sreden kurs'!$D$3</f>
        <v>3823.6563635230245</v>
      </c>
      <c r="E9" s="26">
        <f>'Cena na poramnuvanje'!E9*'Sreden kurs'!$D$3</f>
        <v>5399.5464000000002</v>
      </c>
      <c r="F9" s="26">
        <f>'Cena na poramnuvanje'!F9*'Sreden kurs'!$D$3</f>
        <v>0</v>
      </c>
      <c r="G9" s="26">
        <f>'Cena na poramnuvanje'!G9*'Sreden kurs'!$D$3</f>
        <v>0</v>
      </c>
      <c r="H9" s="26">
        <f>'Cena na poramnuvanje'!H9*'Sreden kurs'!$D$3</f>
        <v>0</v>
      </c>
      <c r="I9" s="26">
        <f>'Cena na poramnuvanje'!I9*'Sreden kurs'!$D$3</f>
        <v>0</v>
      </c>
      <c r="J9" s="26">
        <f>'Cena na poramnuvanje'!J9*'Sreden kurs'!$D$3</f>
        <v>3880.6154999999999</v>
      </c>
      <c r="K9" s="26">
        <f>'Cena na poramnuvanje'!K9*'Sreden kurs'!$D$3</f>
        <v>5702.2925785714287</v>
      </c>
      <c r="L9" s="26">
        <f>'Cena na poramnuvanje'!L9*'Sreden kurs'!$D$3</f>
        <v>5361.8341071428576</v>
      </c>
      <c r="M9" s="26">
        <f>'Cena na poramnuvanje'!M9*'Sreden kurs'!$D$3</f>
        <v>3661.3820095112978</v>
      </c>
      <c r="N9" s="26">
        <f>'Cena na poramnuvanje'!N9*'Sreden kurs'!$D$3</f>
        <v>5405.0989499999996</v>
      </c>
      <c r="O9" s="26">
        <f>'Cena na poramnuvanje'!O9*'Sreden kurs'!$D$3</f>
        <v>3565.7274671052633</v>
      </c>
      <c r="P9" s="26">
        <f>'Cena na poramnuvanje'!P9*'Sreden kurs'!$D$3</f>
        <v>0</v>
      </c>
      <c r="Q9" s="26">
        <f>'Cena na poramnuvanje'!Q9*'Sreden kurs'!$D$3</f>
        <v>0</v>
      </c>
      <c r="R9" s="26">
        <f>'Cena na poramnuvanje'!R9*'Sreden kurs'!$D$3</f>
        <v>0</v>
      </c>
      <c r="S9" s="26">
        <f>'Cena na poramnuvanje'!S9*'Sreden kurs'!$D$3</f>
        <v>0</v>
      </c>
      <c r="T9" s="26">
        <f>'Cena na poramnuvanje'!T9*'Sreden kurs'!$D$3</f>
        <v>0</v>
      </c>
      <c r="U9" s="26">
        <f>'Cena na poramnuvanje'!U9*'Sreden kurs'!$D$3</f>
        <v>0</v>
      </c>
      <c r="V9" s="26">
        <f>'Cena na poramnuvanje'!V9*'Sreden kurs'!$D$3</f>
        <v>0</v>
      </c>
      <c r="W9" s="26">
        <f>'Cena na poramnuvanje'!W9*'Sreden kurs'!$D$3</f>
        <v>7115.2843500000008</v>
      </c>
      <c r="X9" s="26">
        <f>'Cena na poramnuvanje'!X9*'Sreden kurs'!$D$3</f>
        <v>7376.2542000000003</v>
      </c>
      <c r="Y9" s="26">
        <f>'Cena na poramnuvanje'!Y9*'Sreden kurs'!$D$3</f>
        <v>7062.2266500000005</v>
      </c>
      <c r="Z9" s="26">
        <f>'Cena na poramnuvanje'!Z9*'Sreden kurs'!$D$3</f>
        <v>7088.1385499999997</v>
      </c>
      <c r="AA9" s="27">
        <f>'Cena na poramnuvanje'!AA9*'Sreden kurs'!$D$3</f>
        <v>5187.2691290702242</v>
      </c>
    </row>
    <row r="10" spans="2:27" x14ac:dyDescent="0.25">
      <c r="B10" s="65"/>
      <c r="C10" s="6" t="s">
        <v>28</v>
      </c>
      <c r="D10" s="26">
        <f>'Cena na poramnuvanje'!D10*'Sreden kurs'!$D$3</f>
        <v>0</v>
      </c>
      <c r="E10" s="26">
        <f>'Cena na poramnuvanje'!E10*'Sreden kurs'!$D$3</f>
        <v>0</v>
      </c>
      <c r="F10" s="26">
        <f>'Cena na poramnuvanje'!F10*'Sreden kurs'!$D$3</f>
        <v>5223.7156500000001</v>
      </c>
      <c r="G10" s="26">
        <f>'Cena na poramnuvanje'!G10*'Sreden kurs'!$D$3</f>
        <v>4996.0610999999999</v>
      </c>
      <c r="H10" s="26">
        <f>'Cena na poramnuvanje'!H10*'Sreden kurs'!$D$3</f>
        <v>5091.6883500000004</v>
      </c>
      <c r="I10" s="26">
        <f>'Cena na poramnuvanje'!I10*'Sreden kurs'!$D$3</f>
        <v>5296.5157499999996</v>
      </c>
      <c r="J10" s="26">
        <f>'Cena na poramnuvanje'!J10*'Sreden kurs'!$D$3</f>
        <v>0</v>
      </c>
      <c r="K10" s="26">
        <f>'Cena na poramnuvanje'!K10*'Sreden kurs'!$D$3</f>
        <v>0</v>
      </c>
      <c r="L10" s="26">
        <f>'Cena na poramnuvanje'!L10*'Sreden kurs'!$D$3</f>
        <v>0</v>
      </c>
      <c r="M10" s="26">
        <f>'Cena na poramnuvanje'!M10*'Sreden kurs'!$D$3</f>
        <v>0</v>
      </c>
      <c r="N10" s="26">
        <f>'Cena na poramnuvanje'!N10*'Sreden kurs'!$D$3</f>
        <v>0</v>
      </c>
      <c r="O10" s="26">
        <f>'Cena na poramnuvanje'!O10*'Sreden kurs'!$D$3</f>
        <v>0</v>
      </c>
      <c r="P10" s="26">
        <f>'Cena na poramnuvanje'!P10*'Sreden kurs'!$D$3</f>
        <v>0</v>
      </c>
      <c r="Q10" s="26">
        <f>'Cena na poramnuvanje'!Q10*'Sreden kurs'!$D$3</f>
        <v>0</v>
      </c>
      <c r="R10" s="26">
        <f>'Cena na poramnuvanje'!R10*'Sreden kurs'!$D$3</f>
        <v>0</v>
      </c>
      <c r="S10" s="26">
        <f>'Cena na poramnuvanje'!S10*'Sreden kurs'!$D$3</f>
        <v>0</v>
      </c>
      <c r="T10" s="26">
        <f>'Cena na poramnuvanje'!T10*'Sreden kurs'!$D$3</f>
        <v>0</v>
      </c>
      <c r="U10" s="26">
        <f>'Cena na poramnuvanje'!U10*'Sreden kurs'!$D$3</f>
        <v>0</v>
      </c>
      <c r="V10" s="26">
        <f>'Cena na poramnuvanje'!V10*'Sreden kurs'!$D$3</f>
        <v>0</v>
      </c>
      <c r="W10" s="26">
        <f>'Cena na poramnuvanje'!W10*'Sreden kurs'!$D$3</f>
        <v>0</v>
      </c>
      <c r="X10" s="26">
        <f>'Cena na poramnuvanje'!X10*'Sreden kurs'!$D$3</f>
        <v>0</v>
      </c>
      <c r="Y10" s="26">
        <f>'Cena na poramnuvanje'!Y10*'Sreden kurs'!$D$3</f>
        <v>0</v>
      </c>
      <c r="Z10" s="26">
        <f>'Cena na poramnuvanje'!Z10*'Sreden kurs'!$D$3</f>
        <v>0</v>
      </c>
      <c r="AA10" s="27">
        <f>'Cena na poramnuvanje'!AA10*'Sreden kurs'!$D$3</f>
        <v>0</v>
      </c>
    </row>
    <row r="11" spans="2:27" ht="15.75" thickBot="1" x14ac:dyDescent="0.3">
      <c r="B11" s="66"/>
      <c r="C11" s="9" t="s">
        <v>29</v>
      </c>
      <c r="D11" s="28">
        <f>'Cena na poramnuvanje'!D11*'Sreden kurs'!$D$3</f>
        <v>0</v>
      </c>
      <c r="E11" s="28">
        <f>'Cena na poramnuvanje'!E11*'Sreden kurs'!$D$3</f>
        <v>0</v>
      </c>
      <c r="F11" s="28">
        <f>'Cena na poramnuvanje'!F11*'Sreden kurs'!$D$3</f>
        <v>15670.53</v>
      </c>
      <c r="G11" s="28">
        <f>'Cena na poramnuvanje'!G11*'Sreden kurs'!$D$3</f>
        <v>14988.183300000001</v>
      </c>
      <c r="H11" s="28">
        <f>'Cena na poramnuvanje'!H11*'Sreden kurs'!$D$3</f>
        <v>15274.448100000001</v>
      </c>
      <c r="I11" s="28">
        <f>'Cena na poramnuvanje'!I11*'Sreden kurs'!$D$3</f>
        <v>15889.547250000001</v>
      </c>
      <c r="J11" s="28">
        <f>'Cena na poramnuvanje'!J11*'Sreden kurs'!$D$3</f>
        <v>0</v>
      </c>
      <c r="K11" s="28">
        <f>'Cena na poramnuvanje'!K11*'Sreden kurs'!$D$3</f>
        <v>0</v>
      </c>
      <c r="L11" s="28">
        <f>'Cena na poramnuvanje'!L11*'Sreden kurs'!$D$3</f>
        <v>0</v>
      </c>
      <c r="M11" s="28">
        <f>'Cena na poramnuvanje'!M11*'Sreden kurs'!$D$3</f>
        <v>0</v>
      </c>
      <c r="N11" s="28">
        <f>'Cena na poramnuvanje'!N11*'Sreden kurs'!$D$3</f>
        <v>0</v>
      </c>
      <c r="O11" s="28">
        <f>'Cena na poramnuvanje'!O11*'Sreden kurs'!$D$3</f>
        <v>0</v>
      </c>
      <c r="P11" s="28">
        <f>'Cena na poramnuvanje'!P11*'Sreden kurs'!$D$3</f>
        <v>0</v>
      </c>
      <c r="Q11" s="28">
        <f>'Cena na poramnuvanje'!Q11*'Sreden kurs'!$D$3</f>
        <v>0</v>
      </c>
      <c r="R11" s="28">
        <f>'Cena na poramnuvanje'!R11*'Sreden kurs'!$D$3</f>
        <v>0</v>
      </c>
      <c r="S11" s="28">
        <f>'Cena na poramnuvanje'!S11*'Sreden kurs'!$D$3</f>
        <v>0</v>
      </c>
      <c r="T11" s="28">
        <f>'Cena na poramnuvanje'!T11*'Sreden kurs'!$D$3</f>
        <v>0</v>
      </c>
      <c r="U11" s="28">
        <f>'Cena na poramnuvanje'!U11*'Sreden kurs'!$D$3</f>
        <v>0</v>
      </c>
      <c r="V11" s="28">
        <f>'Cena na poramnuvanje'!V11*'Sreden kurs'!$D$3</f>
        <v>0</v>
      </c>
      <c r="W11" s="28">
        <f>'Cena na poramnuvanje'!W11*'Sreden kurs'!$D$3</f>
        <v>0</v>
      </c>
      <c r="X11" s="28">
        <f>'Cena na poramnuvanje'!X11*'Sreden kurs'!$D$3</f>
        <v>0</v>
      </c>
      <c r="Y11" s="28">
        <f>'Cena na poramnuvanje'!Y11*'Sreden kurs'!$D$3</f>
        <v>0</v>
      </c>
      <c r="Z11" s="28">
        <f>'Cena na poramnuvanje'!Z11*'Sreden kurs'!$D$3</f>
        <v>0</v>
      </c>
      <c r="AA11" s="29">
        <f>'Cena na poramnuvanje'!AA11*'Sreden kurs'!$D$3</f>
        <v>0</v>
      </c>
    </row>
    <row r="12" spans="2:27" ht="15.75" thickTop="1" x14ac:dyDescent="0.25">
      <c r="B12" s="64" t="str">
        <f>'Cena na poramnuvanje'!B12:B15</f>
        <v>03.06.2022</v>
      </c>
      <c r="C12" s="6" t="s">
        <v>26</v>
      </c>
      <c r="D12" s="26">
        <f>'Cena na poramnuvanje'!D12*'Sreden kurs'!$D$4</f>
        <v>0</v>
      </c>
      <c r="E12" s="26">
        <f>'Cena na poramnuvanje'!E12*'Sreden kurs'!$D$4</f>
        <v>0</v>
      </c>
      <c r="F12" s="26">
        <f>'Cena na poramnuvanje'!F12*'Sreden kurs'!$D$4</f>
        <v>0</v>
      </c>
      <c r="G12" s="26">
        <f>'Cena na poramnuvanje'!G12*'Sreden kurs'!$D$4</f>
        <v>0</v>
      </c>
      <c r="H12" s="26">
        <f>'Cena na poramnuvanje'!H12*'Sreden kurs'!$D$4</f>
        <v>0</v>
      </c>
      <c r="I12" s="26">
        <f>'Cena na poramnuvanje'!I12*'Sreden kurs'!$D$4</f>
        <v>0</v>
      </c>
      <c r="J12" s="26">
        <f>'Cena na poramnuvanje'!J12*'Sreden kurs'!$D$4</f>
        <v>0</v>
      </c>
      <c r="K12" s="26">
        <f>'Cena na poramnuvanje'!K12*'Sreden kurs'!$D$4</f>
        <v>0</v>
      </c>
      <c r="L12" s="26">
        <f>'Cena na poramnuvanje'!L12*'Sreden kurs'!$D$4</f>
        <v>0</v>
      </c>
      <c r="M12" s="26">
        <f>'Cena na poramnuvanje'!M12*'Sreden kurs'!$D$4</f>
        <v>0</v>
      </c>
      <c r="N12" s="26">
        <f>'Cena na poramnuvanje'!N12*'Sreden kurs'!$D$4</f>
        <v>0</v>
      </c>
      <c r="O12" s="26">
        <f>'Cena na poramnuvanje'!O12*'Sreden kurs'!$D$4</f>
        <v>0</v>
      </c>
      <c r="P12" s="26">
        <f>'Cena na poramnuvanje'!P12*'Sreden kurs'!$D$4</f>
        <v>0</v>
      </c>
      <c r="Q12" s="26">
        <f>'Cena na poramnuvanje'!Q12*'Sreden kurs'!$D$4</f>
        <v>0</v>
      </c>
      <c r="R12" s="26">
        <f>'Cena na poramnuvanje'!R12*'Sreden kurs'!$D$4</f>
        <v>0</v>
      </c>
      <c r="S12" s="26">
        <f>'Cena na poramnuvanje'!S12*'Sreden kurs'!$D$4</f>
        <v>0</v>
      </c>
      <c r="T12" s="26">
        <f>'Cena na poramnuvanje'!T12*'Sreden kurs'!$D$4</f>
        <v>0</v>
      </c>
      <c r="U12" s="26">
        <f>'Cena na poramnuvanje'!U12*'Sreden kurs'!$D$4</f>
        <v>0</v>
      </c>
      <c r="V12" s="26">
        <f>'Cena na poramnuvanje'!V12*'Sreden kurs'!$D$4</f>
        <v>0</v>
      </c>
      <c r="W12" s="26">
        <f>'Cena na poramnuvanje'!W12*'Sreden kurs'!$D$4</f>
        <v>0</v>
      </c>
      <c r="X12" s="26">
        <f>'Cena na poramnuvanje'!X12*'Sreden kurs'!$D$4</f>
        <v>0</v>
      </c>
      <c r="Y12" s="26">
        <f>'Cena na poramnuvanje'!Y12*'Sreden kurs'!$D$4</f>
        <v>0</v>
      </c>
      <c r="Z12" s="26">
        <f>'Cena na poramnuvanje'!Z12*'Sreden kurs'!$D$4</f>
        <v>0</v>
      </c>
      <c r="AA12" s="27">
        <f>'Cena na poramnuvanje'!AA12*'Sreden kurs'!$D$4</f>
        <v>0</v>
      </c>
    </row>
    <row r="13" spans="2:27" x14ac:dyDescent="0.25">
      <c r="B13" s="65"/>
      <c r="C13" s="6" t="s">
        <v>27</v>
      </c>
      <c r="D13" s="26">
        <f>'Cena na poramnuvanje'!D13*'Sreden kurs'!$D$4</f>
        <v>4228.9719600824938</v>
      </c>
      <c r="E13" s="26">
        <f>'Cena na poramnuvanje'!E13*'Sreden kurs'!$D$4</f>
        <v>5032.4611499999992</v>
      </c>
      <c r="F13" s="26">
        <f>'Cena na poramnuvanje'!F13*'Sreden kurs'!$D$4</f>
        <v>0</v>
      </c>
      <c r="G13" s="26">
        <f>'Cena na poramnuvanje'!G13*'Sreden kurs'!$D$4</f>
        <v>0</v>
      </c>
      <c r="H13" s="26">
        <f>'Cena na poramnuvanje'!H13*'Sreden kurs'!$D$4</f>
        <v>0</v>
      </c>
      <c r="I13" s="26">
        <f>'Cena na poramnuvanje'!I13*'Sreden kurs'!$D$4</f>
        <v>0</v>
      </c>
      <c r="J13" s="26">
        <f>'Cena na poramnuvanje'!J13*'Sreden kurs'!$D$4</f>
        <v>0</v>
      </c>
      <c r="K13" s="26">
        <f>'Cena na poramnuvanje'!K13*'Sreden kurs'!$D$4</f>
        <v>6944.3892000000005</v>
      </c>
      <c r="L13" s="26">
        <f>'Cena na poramnuvanje'!L13*'Sreden kurs'!$D$4</f>
        <v>5116.7646956692915</v>
      </c>
      <c r="M13" s="26">
        <f>'Cena na poramnuvanje'!M13*'Sreden kurs'!$D$4</f>
        <v>3648.9227318181815</v>
      </c>
      <c r="N13" s="26">
        <f>'Cena na poramnuvanje'!N13*'Sreden kurs'!$D$4</f>
        <v>3616.6968107880739</v>
      </c>
      <c r="O13" s="26">
        <f>'Cena na poramnuvanje'!O13*'Sreden kurs'!$D$4</f>
        <v>3032.7793649889245</v>
      </c>
      <c r="P13" s="26">
        <f>'Cena na poramnuvanje'!P13*'Sreden kurs'!$D$4</f>
        <v>3346.8079158301152</v>
      </c>
      <c r="Q13" s="26">
        <f>'Cena na poramnuvanje'!Q13*'Sreden kurs'!$D$4</f>
        <v>3026.6529140186913</v>
      </c>
      <c r="R13" s="26">
        <f>'Cena na poramnuvanje'!R13*'Sreden kurs'!$D$4</f>
        <v>2922.3770021611003</v>
      </c>
      <c r="S13" s="26">
        <f>'Cena na poramnuvanje'!S13*'Sreden kurs'!$D$4</f>
        <v>3102.9369669598682</v>
      </c>
      <c r="T13" s="26">
        <f>'Cena na poramnuvanje'!T13*'Sreden kurs'!$D$4</f>
        <v>3730.9369019947962</v>
      </c>
      <c r="U13" s="26">
        <f>'Cena na poramnuvanje'!U13*'Sreden kurs'!$D$4</f>
        <v>4521.4740718631174</v>
      </c>
      <c r="V13" s="26">
        <f>'Cena na poramnuvanje'!V13*'Sreden kurs'!$D$4</f>
        <v>5180.5291500000003</v>
      </c>
      <c r="W13" s="26">
        <f>'Cena na poramnuvanje'!W13*'Sreden kurs'!$D$4</f>
        <v>6073.6484370341768</v>
      </c>
      <c r="X13" s="26">
        <f>'Cena na poramnuvanje'!X13*'Sreden kurs'!$D$4</f>
        <v>7070.5394271676287</v>
      </c>
      <c r="Y13" s="26">
        <f>'Cena na poramnuvanje'!Y13*'Sreden kurs'!$D$4</f>
        <v>6664.9108500000002</v>
      </c>
      <c r="Z13" s="26">
        <f>'Cena na poramnuvanje'!Z13*'Sreden kurs'!$D$4</f>
        <v>4883.3659056234719</v>
      </c>
      <c r="AA13" s="27">
        <f>'Cena na poramnuvanje'!AA13*'Sreden kurs'!$D$4</f>
        <v>3476.7482187372711</v>
      </c>
    </row>
    <row r="14" spans="2:27" x14ac:dyDescent="0.25">
      <c r="B14" s="65"/>
      <c r="C14" s="6" t="s">
        <v>28</v>
      </c>
      <c r="D14" s="26">
        <f>'Cena na poramnuvanje'!D14*'Sreden kurs'!$D$4</f>
        <v>0</v>
      </c>
      <c r="E14" s="26">
        <f>'Cena na poramnuvanje'!E14*'Sreden kurs'!$D$4</f>
        <v>0</v>
      </c>
      <c r="F14" s="26">
        <f>'Cena na poramnuvanje'!F14*'Sreden kurs'!$D$4</f>
        <v>4856.0134499999995</v>
      </c>
      <c r="G14" s="26">
        <f>'Cena na poramnuvanje'!G14*'Sreden kurs'!$D$4</f>
        <v>4923.8779500000001</v>
      </c>
      <c r="H14" s="26">
        <f>'Cena na poramnuvanje'!H14*'Sreden kurs'!$D$4</f>
        <v>4988.0407500000001</v>
      </c>
      <c r="I14" s="26">
        <f>'Cena na poramnuvanje'!I14*'Sreden kurs'!$D$4</f>
        <v>5242.22415</v>
      </c>
      <c r="J14" s="26">
        <f>'Cena na poramnuvanje'!J14*'Sreden kurs'!$D$4</f>
        <v>6473.0394000000006</v>
      </c>
      <c r="K14" s="26">
        <f>'Cena na poramnuvanje'!K14*'Sreden kurs'!$D$4</f>
        <v>0</v>
      </c>
      <c r="L14" s="26">
        <f>'Cena na poramnuvanje'!L14*'Sreden kurs'!$D$4</f>
        <v>0</v>
      </c>
      <c r="M14" s="26">
        <f>'Cena na poramnuvanje'!M14*'Sreden kurs'!$D$4</f>
        <v>0</v>
      </c>
      <c r="N14" s="26">
        <f>'Cena na poramnuvanje'!N14*'Sreden kurs'!$D$4</f>
        <v>0</v>
      </c>
      <c r="O14" s="26">
        <f>'Cena na poramnuvanje'!O14*'Sreden kurs'!$D$4</f>
        <v>0</v>
      </c>
      <c r="P14" s="26">
        <f>'Cena na poramnuvanje'!P14*'Sreden kurs'!$D$4</f>
        <v>0</v>
      </c>
      <c r="Q14" s="26">
        <f>'Cena na poramnuvanje'!Q14*'Sreden kurs'!$D$4</f>
        <v>0</v>
      </c>
      <c r="R14" s="26">
        <f>'Cena na poramnuvanje'!R14*'Sreden kurs'!$D$4</f>
        <v>0</v>
      </c>
      <c r="S14" s="26">
        <f>'Cena na poramnuvanje'!S14*'Sreden kurs'!$D$4</f>
        <v>0</v>
      </c>
      <c r="T14" s="26">
        <f>'Cena na poramnuvanje'!T14*'Sreden kurs'!$D$4</f>
        <v>0</v>
      </c>
      <c r="U14" s="26">
        <f>'Cena na poramnuvanje'!U14*'Sreden kurs'!$D$4</f>
        <v>0</v>
      </c>
      <c r="V14" s="26">
        <f>'Cena na poramnuvanje'!V14*'Sreden kurs'!$D$4</f>
        <v>0</v>
      </c>
      <c r="W14" s="26">
        <f>'Cena na poramnuvanje'!W14*'Sreden kurs'!$D$4</f>
        <v>0</v>
      </c>
      <c r="X14" s="26">
        <f>'Cena na poramnuvanje'!X14*'Sreden kurs'!$D$4</f>
        <v>0</v>
      </c>
      <c r="Y14" s="26">
        <f>'Cena na poramnuvanje'!Y14*'Sreden kurs'!$D$4</f>
        <v>0</v>
      </c>
      <c r="Z14" s="26">
        <f>'Cena na poramnuvanje'!Z14*'Sreden kurs'!$D$4</f>
        <v>0</v>
      </c>
      <c r="AA14" s="27">
        <f>'Cena na poramnuvanje'!AA14*'Sreden kurs'!$D$4</f>
        <v>0</v>
      </c>
    </row>
    <row r="15" spans="2:27" ht="15.75" thickBot="1" x14ac:dyDescent="0.3">
      <c r="B15" s="66"/>
      <c r="C15" s="9" t="s">
        <v>29</v>
      </c>
      <c r="D15" s="28">
        <f>'Cena na poramnuvanje'!D15*'Sreden kurs'!$D$4</f>
        <v>0</v>
      </c>
      <c r="E15" s="28">
        <f>'Cena na poramnuvanje'!E15*'Sreden kurs'!$D$4</f>
        <v>0</v>
      </c>
      <c r="F15" s="28">
        <f>'Cena na poramnuvanje'!F15*'Sreden kurs'!$D$4</f>
        <v>14567.4234</v>
      </c>
      <c r="G15" s="28">
        <f>'Cena na poramnuvanje'!G15*'Sreden kurs'!$D$4</f>
        <v>14771.63385</v>
      </c>
      <c r="H15" s="28">
        <f>'Cena na poramnuvanje'!H15*'Sreden kurs'!$D$4</f>
        <v>14964.12225</v>
      </c>
      <c r="I15" s="28">
        <f>'Cena na poramnuvanje'!I15*'Sreden kurs'!$D$4</f>
        <v>15726.67245</v>
      </c>
      <c r="J15" s="28">
        <f>'Cena na poramnuvanje'!J15*'Sreden kurs'!$D$4</f>
        <v>19418.501250000001</v>
      </c>
      <c r="K15" s="28">
        <f>'Cena na poramnuvanje'!K15*'Sreden kurs'!$D$4</f>
        <v>0</v>
      </c>
      <c r="L15" s="28">
        <f>'Cena na poramnuvanje'!L15*'Sreden kurs'!$D$4</f>
        <v>0</v>
      </c>
      <c r="M15" s="28">
        <f>'Cena na poramnuvanje'!M15*'Sreden kurs'!$D$4</f>
        <v>0</v>
      </c>
      <c r="N15" s="28">
        <f>'Cena na poramnuvanje'!N15*'Sreden kurs'!$D$4</f>
        <v>0</v>
      </c>
      <c r="O15" s="28">
        <f>'Cena na poramnuvanje'!O15*'Sreden kurs'!$D$4</f>
        <v>0</v>
      </c>
      <c r="P15" s="28">
        <f>'Cena na poramnuvanje'!P15*'Sreden kurs'!$D$4</f>
        <v>0</v>
      </c>
      <c r="Q15" s="28">
        <f>'Cena na poramnuvanje'!Q15*'Sreden kurs'!$D$4</f>
        <v>0</v>
      </c>
      <c r="R15" s="28">
        <f>'Cena na poramnuvanje'!R15*'Sreden kurs'!$D$4</f>
        <v>0</v>
      </c>
      <c r="S15" s="28">
        <f>'Cena na poramnuvanje'!S15*'Sreden kurs'!$D$4</f>
        <v>0</v>
      </c>
      <c r="T15" s="28">
        <f>'Cena na poramnuvanje'!T15*'Sreden kurs'!$D$4</f>
        <v>0</v>
      </c>
      <c r="U15" s="28">
        <f>'Cena na poramnuvanje'!U15*'Sreden kurs'!$D$4</f>
        <v>0</v>
      </c>
      <c r="V15" s="28">
        <f>'Cena na poramnuvanje'!V15*'Sreden kurs'!$D$4</f>
        <v>0</v>
      </c>
      <c r="W15" s="28">
        <f>'Cena na poramnuvanje'!W15*'Sreden kurs'!$D$4</f>
        <v>0</v>
      </c>
      <c r="X15" s="28">
        <f>'Cena na poramnuvanje'!X15*'Sreden kurs'!$D$4</f>
        <v>0</v>
      </c>
      <c r="Y15" s="28">
        <f>'Cena na poramnuvanje'!Y15*'Sreden kurs'!$D$4</f>
        <v>0</v>
      </c>
      <c r="Z15" s="28">
        <f>'Cena na poramnuvanje'!Z15*'Sreden kurs'!$D$4</f>
        <v>0</v>
      </c>
      <c r="AA15" s="29">
        <f>'Cena na poramnuvanje'!AA15*'Sreden kurs'!$D$4</f>
        <v>0</v>
      </c>
    </row>
    <row r="16" spans="2:27" ht="15.75" thickTop="1" x14ac:dyDescent="0.25">
      <c r="B16" s="64" t="str">
        <f>'Cena na poramnuvanje'!B16:B19</f>
        <v>04.06.2022</v>
      </c>
      <c r="C16" s="6" t="s">
        <v>26</v>
      </c>
      <c r="D16" s="26">
        <f>'Cena na poramnuvanje'!D16*'Sreden kurs'!$D$5</f>
        <v>0</v>
      </c>
      <c r="E16" s="26">
        <f>'Cena na poramnuvanje'!E16*'Sreden kurs'!$D$5</f>
        <v>0</v>
      </c>
      <c r="F16" s="26">
        <f>'Cena na poramnuvanje'!F16*'Sreden kurs'!$D$5</f>
        <v>0</v>
      </c>
      <c r="G16" s="26">
        <f>'Cena na poramnuvanje'!G16*'Sreden kurs'!$D$5</f>
        <v>0</v>
      </c>
      <c r="H16" s="26">
        <f>'Cena na poramnuvanje'!H16*'Sreden kurs'!$D$5</f>
        <v>0</v>
      </c>
      <c r="I16" s="26">
        <f>'Cena na poramnuvanje'!I16*'Sreden kurs'!$D$5</f>
        <v>0</v>
      </c>
      <c r="J16" s="26">
        <f>'Cena na poramnuvanje'!J16*'Sreden kurs'!$D$5</f>
        <v>0</v>
      </c>
      <c r="K16" s="26">
        <f>'Cena na poramnuvanje'!K16*'Sreden kurs'!$D$5</f>
        <v>0</v>
      </c>
      <c r="L16" s="26">
        <f>'Cena na poramnuvanje'!L16*'Sreden kurs'!$D$5</f>
        <v>0</v>
      </c>
      <c r="M16" s="26">
        <f>'Cena na poramnuvanje'!M16*'Sreden kurs'!$D$5</f>
        <v>0</v>
      </c>
      <c r="N16" s="26">
        <f>'Cena na poramnuvanje'!N16*'Sreden kurs'!$D$5</f>
        <v>0</v>
      </c>
      <c r="O16" s="26">
        <f>'Cena na poramnuvanje'!O16*'Sreden kurs'!$D$5</f>
        <v>0</v>
      </c>
      <c r="P16" s="26">
        <f>'Cena na poramnuvanje'!P16*'Sreden kurs'!$D$5</f>
        <v>0</v>
      </c>
      <c r="Q16" s="26">
        <f>'Cena na poramnuvanje'!Q16*'Sreden kurs'!$D$5</f>
        <v>14954.843760000002</v>
      </c>
      <c r="R16" s="26">
        <f>'Cena na poramnuvanje'!R16*'Sreden kurs'!$D$5</f>
        <v>0</v>
      </c>
      <c r="S16" s="26">
        <f>'Cena na poramnuvanje'!S16*'Sreden kurs'!$D$5</f>
        <v>0</v>
      </c>
      <c r="T16" s="26">
        <f>'Cena na poramnuvanje'!T16*'Sreden kurs'!$D$5</f>
        <v>17307.270296999999</v>
      </c>
      <c r="U16" s="26">
        <f>'Cena na poramnuvanje'!U16*'Sreden kurs'!$D$5</f>
        <v>16307.812916999997</v>
      </c>
      <c r="V16" s="26">
        <f>'Cena na poramnuvanje'!V16*'Sreden kurs'!$D$5</f>
        <v>17576.877009999997</v>
      </c>
      <c r="W16" s="26">
        <f>'Cena na poramnuvanje'!W16*'Sreden kurs'!$D$5</f>
        <v>18794.734335999998</v>
      </c>
      <c r="X16" s="26">
        <f>'Cena na poramnuvanje'!X16*'Sreden kurs'!$D$5</f>
        <v>0</v>
      </c>
      <c r="Y16" s="26">
        <f>'Cena na poramnuvanje'!Y16*'Sreden kurs'!$D$5</f>
        <v>0</v>
      </c>
      <c r="Z16" s="26">
        <f>'Cena na poramnuvanje'!Z16*'Sreden kurs'!$D$5</f>
        <v>0</v>
      </c>
      <c r="AA16" s="27">
        <f>'Cena na poramnuvanje'!AA16*'Sreden kurs'!$D$5</f>
        <v>15382.61172775364</v>
      </c>
    </row>
    <row r="17" spans="2:27" x14ac:dyDescent="0.25">
      <c r="B17" s="65"/>
      <c r="C17" s="6" t="s">
        <v>27</v>
      </c>
      <c r="D17" s="26">
        <f>'Cena na poramnuvanje'!D17*'Sreden kurs'!$D$5</f>
        <v>5423.5986590000002</v>
      </c>
      <c r="E17" s="26">
        <f>'Cena na poramnuvanje'!E17*'Sreden kurs'!$D$5</f>
        <v>3799.7888909999997</v>
      </c>
      <c r="F17" s="26">
        <f>'Cena na poramnuvanje'!F17*'Sreden kurs'!$D$5</f>
        <v>0</v>
      </c>
      <c r="G17" s="26">
        <f>'Cena na poramnuvanje'!G17*'Sreden kurs'!$D$5</f>
        <v>0</v>
      </c>
      <c r="H17" s="26">
        <f>'Cena na poramnuvanje'!H17*'Sreden kurs'!$D$5</f>
        <v>0</v>
      </c>
      <c r="I17" s="26">
        <f>'Cena na poramnuvanje'!I17*'Sreden kurs'!$D$5</f>
        <v>0</v>
      </c>
      <c r="J17" s="26">
        <f>'Cena na poramnuvanje'!J17*'Sreden kurs'!$D$5</f>
        <v>0</v>
      </c>
      <c r="K17" s="26">
        <f>'Cena na poramnuvanje'!K17*'Sreden kurs'!$D$5</f>
        <v>0</v>
      </c>
      <c r="L17" s="26">
        <f>'Cena na poramnuvanje'!L17*'Sreden kurs'!$D$5</f>
        <v>5552.5410000000002</v>
      </c>
      <c r="M17" s="26">
        <f>'Cena na poramnuvanje'!M17*'Sreden kurs'!$D$5</f>
        <v>5754.9002720000008</v>
      </c>
      <c r="N17" s="26">
        <f>'Cena na poramnuvanje'!N17*'Sreden kurs'!$D$5</f>
        <v>5784.5138239999997</v>
      </c>
      <c r="O17" s="26">
        <f>'Cena na poramnuvanje'!O17*'Sreden kurs'!$D$5</f>
        <v>5801.7883959999999</v>
      </c>
      <c r="P17" s="26">
        <f>'Cena na poramnuvanje'!P17*'Sreden kurs'!$D$5</f>
        <v>5435.9376390000007</v>
      </c>
      <c r="Q17" s="26">
        <f>'Cena na poramnuvanje'!Q17*'Sreden kurs'!$D$5</f>
        <v>0</v>
      </c>
      <c r="R17" s="26">
        <f>'Cena na poramnuvanje'!R17*'Sreden kurs'!$D$5</f>
        <v>2991.1401267222222</v>
      </c>
      <c r="S17" s="26">
        <f>'Cena na poramnuvanje'!S17*'Sreden kurs'!$D$5</f>
        <v>5244.6834490000001</v>
      </c>
      <c r="T17" s="26">
        <f>'Cena na poramnuvanje'!T17*'Sreden kurs'!$D$5</f>
        <v>0</v>
      </c>
      <c r="U17" s="26">
        <f>'Cena na poramnuvanje'!U17*'Sreden kurs'!$D$5</f>
        <v>0</v>
      </c>
      <c r="V17" s="26">
        <f>'Cena na poramnuvanje'!V17*'Sreden kurs'!$D$5</f>
        <v>0</v>
      </c>
      <c r="W17" s="26">
        <f>'Cena na poramnuvanje'!W17*'Sreden kurs'!$D$5</f>
        <v>0</v>
      </c>
      <c r="X17" s="26">
        <f>'Cena na poramnuvanje'!X17*'Sreden kurs'!$D$5</f>
        <v>8197.4013629999972</v>
      </c>
      <c r="Y17" s="26">
        <f>'Cena na poramnuvanje'!Y17*'Sreden kurs'!$D$5</f>
        <v>7252.2354949999999</v>
      </c>
      <c r="Z17" s="26">
        <f>'Cena na poramnuvanje'!Z17*'Sreden kurs'!$D$5</f>
        <v>3690.5889179999999</v>
      </c>
      <c r="AA17" s="27">
        <f>'Cena na poramnuvanje'!AA17*'Sreden kurs'!$D$5</f>
        <v>0</v>
      </c>
    </row>
    <row r="18" spans="2:27" x14ac:dyDescent="0.25">
      <c r="B18" s="65"/>
      <c r="C18" s="6" t="s">
        <v>28</v>
      </c>
      <c r="D18" s="26">
        <f>'Cena na poramnuvanje'!D18*'Sreden kurs'!$D$5</f>
        <v>0</v>
      </c>
      <c r="E18" s="26">
        <f>'Cena na poramnuvanje'!E18*'Sreden kurs'!$D$5</f>
        <v>0</v>
      </c>
      <c r="F18" s="26">
        <f>'Cena na poramnuvanje'!F18*'Sreden kurs'!$D$5</f>
        <v>5149.0563539999994</v>
      </c>
      <c r="G18" s="26">
        <f>'Cena na poramnuvanje'!G18*'Sreden kurs'!$D$5</f>
        <v>4844.9004969999996</v>
      </c>
      <c r="H18" s="26">
        <f>'Cena na poramnuvanje'!H18*'Sreden kurs'!$D$5</f>
        <v>4796.7784750000001</v>
      </c>
      <c r="I18" s="26">
        <f>'Cena na poramnuvanje'!I18*'Sreden kurs'!$D$5</f>
        <v>4812.8191489999999</v>
      </c>
      <c r="J18" s="26">
        <f>'Cena na poramnuvanje'!J18*'Sreden kurs'!$D$5</f>
        <v>4929.4225100000003</v>
      </c>
      <c r="K18" s="26">
        <f>'Cena na poramnuvanje'!K18*'Sreden kurs'!$D$5</f>
        <v>5239.7478570000003</v>
      </c>
      <c r="L18" s="26">
        <f>'Cena na poramnuvanje'!L18*'Sreden kurs'!$D$5</f>
        <v>0</v>
      </c>
      <c r="M18" s="26">
        <f>'Cena na poramnuvanje'!M18*'Sreden kurs'!$D$5</f>
        <v>0</v>
      </c>
      <c r="N18" s="26">
        <f>'Cena na poramnuvanje'!N18*'Sreden kurs'!$D$5</f>
        <v>0</v>
      </c>
      <c r="O18" s="26">
        <f>'Cena na poramnuvanje'!O18*'Sreden kurs'!$D$5</f>
        <v>0</v>
      </c>
      <c r="P18" s="26">
        <f>'Cena na poramnuvanje'!P18*'Sreden kurs'!$D$5</f>
        <v>0</v>
      </c>
      <c r="Q18" s="26">
        <f>'Cena na poramnuvanje'!Q18*'Sreden kurs'!$D$5</f>
        <v>0</v>
      </c>
      <c r="R18" s="26">
        <f>'Cena na poramnuvanje'!R18*'Sreden kurs'!$D$5</f>
        <v>0</v>
      </c>
      <c r="S18" s="26">
        <f>'Cena na poramnuvanje'!S18*'Sreden kurs'!$D$5</f>
        <v>0</v>
      </c>
      <c r="T18" s="26">
        <f>'Cena na poramnuvanje'!T18*'Sreden kurs'!$D$5</f>
        <v>0</v>
      </c>
      <c r="U18" s="26">
        <f>'Cena na poramnuvanje'!U18*'Sreden kurs'!$D$5</f>
        <v>0</v>
      </c>
      <c r="V18" s="26">
        <f>'Cena na poramnuvanje'!V18*'Sreden kurs'!$D$5</f>
        <v>0</v>
      </c>
      <c r="W18" s="26">
        <f>'Cena na poramnuvanje'!W18*'Sreden kurs'!$D$5</f>
        <v>0</v>
      </c>
      <c r="X18" s="26">
        <f>'Cena na poramnuvanje'!X18*'Sreden kurs'!$D$5</f>
        <v>0</v>
      </c>
      <c r="Y18" s="26">
        <f>'Cena na poramnuvanje'!Y18*'Sreden kurs'!$D$5</f>
        <v>0</v>
      </c>
      <c r="Z18" s="26">
        <f>'Cena na poramnuvanje'!Z18*'Sreden kurs'!$D$5</f>
        <v>0</v>
      </c>
      <c r="AA18" s="27">
        <f>'Cena na poramnuvanje'!AA18*'Sreden kurs'!$D$5</f>
        <v>0</v>
      </c>
    </row>
    <row r="19" spans="2:27" ht="15.75" thickBot="1" x14ac:dyDescent="0.3">
      <c r="B19" s="66"/>
      <c r="C19" s="9" t="s">
        <v>29</v>
      </c>
      <c r="D19" s="28">
        <f>'Cena na poramnuvanje'!D19*'Sreden kurs'!$D$5</f>
        <v>0</v>
      </c>
      <c r="E19" s="28">
        <f>'Cena na poramnuvanje'!E19*'Sreden kurs'!$D$5</f>
        <v>0</v>
      </c>
      <c r="F19" s="28">
        <f>'Cena na poramnuvanje'!F19*'Sreden kurs'!$D$5</f>
        <v>15447.169061999999</v>
      </c>
      <c r="G19" s="28">
        <f>'Cena na poramnuvanje'!G19*'Sreden kurs'!$D$5</f>
        <v>14534.084542000001</v>
      </c>
      <c r="H19" s="28">
        <f>'Cena na poramnuvanje'!H19*'Sreden kurs'!$D$5</f>
        <v>14390.335424999999</v>
      </c>
      <c r="I19" s="28">
        <f>'Cena na poramnuvanje'!I19*'Sreden kurs'!$D$5</f>
        <v>14437.840498</v>
      </c>
      <c r="J19" s="28">
        <f>'Cena na poramnuvanje'!J19*'Sreden kurs'!$D$5</f>
        <v>14788.267529999999</v>
      </c>
      <c r="K19" s="28">
        <f>'Cena na poramnuvanje'!K19*'Sreden kurs'!$D$5</f>
        <v>15719.243570999999</v>
      </c>
      <c r="L19" s="28">
        <f>'Cena na poramnuvanje'!L19*'Sreden kurs'!$D$5</f>
        <v>0</v>
      </c>
      <c r="M19" s="28">
        <f>'Cena na poramnuvanje'!M19*'Sreden kurs'!$D$5</f>
        <v>0</v>
      </c>
      <c r="N19" s="28">
        <f>'Cena na poramnuvanje'!N19*'Sreden kurs'!$D$5</f>
        <v>0</v>
      </c>
      <c r="O19" s="28">
        <f>'Cena na poramnuvanje'!O19*'Sreden kurs'!$D$5</f>
        <v>0</v>
      </c>
      <c r="P19" s="28">
        <f>'Cena na poramnuvanje'!P19*'Sreden kurs'!$D$5</f>
        <v>0</v>
      </c>
      <c r="Q19" s="28">
        <f>'Cena na poramnuvanje'!Q19*'Sreden kurs'!$D$5</f>
        <v>0</v>
      </c>
      <c r="R19" s="28">
        <f>'Cena na poramnuvanje'!R19*'Sreden kurs'!$D$5</f>
        <v>0</v>
      </c>
      <c r="S19" s="28">
        <f>'Cena na poramnuvanje'!S19*'Sreden kurs'!$D$5</f>
        <v>0</v>
      </c>
      <c r="T19" s="28">
        <f>'Cena na poramnuvanje'!T19*'Sreden kurs'!$D$5</f>
        <v>0</v>
      </c>
      <c r="U19" s="28">
        <f>'Cena na poramnuvanje'!U19*'Sreden kurs'!$D$5</f>
        <v>0</v>
      </c>
      <c r="V19" s="28">
        <f>'Cena na poramnuvanje'!V19*'Sreden kurs'!$D$5</f>
        <v>0</v>
      </c>
      <c r="W19" s="28">
        <f>'Cena na poramnuvanje'!W19*'Sreden kurs'!$D$5</f>
        <v>0</v>
      </c>
      <c r="X19" s="28">
        <f>'Cena na poramnuvanje'!X19*'Sreden kurs'!$D$5</f>
        <v>0</v>
      </c>
      <c r="Y19" s="28">
        <f>'Cena na poramnuvanje'!Y19*'Sreden kurs'!$D$5</f>
        <v>0</v>
      </c>
      <c r="Z19" s="28">
        <f>'Cena na poramnuvanje'!Z19*'Sreden kurs'!$D$5</f>
        <v>0</v>
      </c>
      <c r="AA19" s="29">
        <f>'Cena na poramnuvanje'!AA19*'Sreden kurs'!$D$5</f>
        <v>0</v>
      </c>
    </row>
    <row r="20" spans="2:27" ht="15.75" thickTop="1" x14ac:dyDescent="0.25">
      <c r="B20" s="64" t="str">
        <f>'Cena na poramnuvanje'!B20:B23</f>
        <v>05.06.2022</v>
      </c>
      <c r="C20" s="6" t="s">
        <v>26</v>
      </c>
      <c r="D20" s="26">
        <f>'Cena na poramnuvanje'!D20*'Sreden kurs'!$D$6</f>
        <v>15387.325009</v>
      </c>
      <c r="E20" s="26">
        <f>'Cena na poramnuvanje'!E20*'Sreden kurs'!$D$6</f>
        <v>13111.343191498061</v>
      </c>
      <c r="F20" s="26">
        <f>'Cena na poramnuvanje'!F20*'Sreden kurs'!$D$6</f>
        <v>12273.583406</v>
      </c>
      <c r="G20" s="26">
        <f>'Cena na poramnuvanje'!G20*'Sreden kurs'!$D$6</f>
        <v>11039.068456999998</v>
      </c>
      <c r="H20" s="26">
        <f>'Cena na poramnuvanje'!H20*'Sreden kurs'!$D$6</f>
        <v>0</v>
      </c>
      <c r="I20" s="26">
        <f>'Cena na poramnuvanje'!I20*'Sreden kurs'!$D$6</f>
        <v>0</v>
      </c>
      <c r="J20" s="26">
        <f>'Cena na poramnuvanje'!J20*'Sreden kurs'!$D$6</f>
        <v>0</v>
      </c>
      <c r="K20" s="26">
        <f>'Cena na poramnuvanje'!K20*'Sreden kurs'!$D$6</f>
        <v>10719.488874999999</v>
      </c>
      <c r="L20" s="26">
        <f>'Cena na poramnuvanje'!L20*'Sreden kurs'!$D$6</f>
        <v>0</v>
      </c>
      <c r="M20" s="26">
        <f>'Cena na poramnuvanje'!M20*'Sreden kurs'!$D$6</f>
        <v>0</v>
      </c>
      <c r="N20" s="26">
        <f>'Cena na poramnuvanje'!N20*'Sreden kurs'!$D$6</f>
        <v>0</v>
      </c>
      <c r="O20" s="26">
        <f>'Cena na poramnuvanje'!O20*'Sreden kurs'!$D$6</f>
        <v>0</v>
      </c>
      <c r="P20" s="26">
        <f>'Cena na poramnuvanje'!P20*'Sreden kurs'!$D$6</f>
        <v>0</v>
      </c>
      <c r="Q20" s="26">
        <f>'Cena na poramnuvanje'!Q20*'Sreden kurs'!$D$6</f>
        <v>0</v>
      </c>
      <c r="R20" s="26">
        <f>'Cena na poramnuvanje'!R20*'Sreden kurs'!$D$6</f>
        <v>0</v>
      </c>
      <c r="S20" s="26">
        <f>'Cena na poramnuvanje'!S20*'Sreden kurs'!$D$6</f>
        <v>0</v>
      </c>
      <c r="T20" s="26">
        <f>'Cena na poramnuvanje'!T20*'Sreden kurs'!$D$6</f>
        <v>0</v>
      </c>
      <c r="U20" s="26">
        <f>'Cena na poramnuvanje'!U20*'Sreden kurs'!$D$6</f>
        <v>0</v>
      </c>
      <c r="V20" s="26">
        <f>'Cena na poramnuvanje'!V20*'Sreden kurs'!$D$6</f>
        <v>0</v>
      </c>
      <c r="W20" s="26">
        <f>'Cena na poramnuvanje'!W20*'Sreden kurs'!$D$6</f>
        <v>0</v>
      </c>
      <c r="X20" s="26">
        <f>'Cena na poramnuvanje'!X20*'Sreden kurs'!$D$6</f>
        <v>0</v>
      </c>
      <c r="Y20" s="26">
        <f>'Cena na poramnuvanje'!Y20*'Sreden kurs'!$D$6</f>
        <v>0</v>
      </c>
      <c r="Z20" s="26">
        <f>'Cena na poramnuvanje'!Z20*'Sreden kurs'!$D$6</f>
        <v>0</v>
      </c>
      <c r="AA20" s="27">
        <f>'Cena na poramnuvanje'!AA20*'Sreden kurs'!$D$6</f>
        <v>13890.606734999999</v>
      </c>
    </row>
    <row r="21" spans="2:27" x14ac:dyDescent="0.25">
      <c r="B21" s="65"/>
      <c r="C21" s="6" t="s">
        <v>27</v>
      </c>
      <c r="D21" s="26">
        <f>'Cena na poramnuvanje'!D21*'Sreden kurs'!$D$6</f>
        <v>0</v>
      </c>
      <c r="E21" s="26">
        <f>'Cena na poramnuvanje'!E21*'Sreden kurs'!$D$6</f>
        <v>0</v>
      </c>
      <c r="F21" s="26">
        <f>'Cena na poramnuvanje'!F21*'Sreden kurs'!$D$6</f>
        <v>0</v>
      </c>
      <c r="G21" s="26">
        <f>'Cena na poramnuvanje'!G21*'Sreden kurs'!$D$6</f>
        <v>0</v>
      </c>
      <c r="H21" s="26">
        <f>'Cena na poramnuvanje'!H21*'Sreden kurs'!$D$6</f>
        <v>0</v>
      </c>
      <c r="I21" s="26">
        <f>'Cena na poramnuvanje'!I21*'Sreden kurs'!$D$6</f>
        <v>0</v>
      </c>
      <c r="J21" s="26">
        <f>'Cena na poramnuvanje'!J21*'Sreden kurs'!$D$6</f>
        <v>0</v>
      </c>
      <c r="K21" s="26">
        <f>'Cena na poramnuvanje'!K21*'Sreden kurs'!$D$6</f>
        <v>0</v>
      </c>
      <c r="L21" s="26">
        <f>'Cena na poramnuvanje'!L21*'Sreden kurs'!$D$6</f>
        <v>4203.8904860000002</v>
      </c>
      <c r="M21" s="26">
        <f>'Cena na poramnuvanje'!M21*'Sreden kurs'!$D$6</f>
        <v>3111.6297669647902</v>
      </c>
      <c r="N21" s="26">
        <f>'Cena na poramnuvanje'!N21*'Sreden kurs'!$D$6</f>
        <v>2715.2041895471698</v>
      </c>
      <c r="O21" s="26">
        <f>'Cena na poramnuvanje'!O21*'Sreden kurs'!$D$6</f>
        <v>3239.3936695260086</v>
      </c>
      <c r="P21" s="26">
        <f>'Cena na poramnuvanje'!P21*'Sreden kurs'!$D$6</f>
        <v>3120.0256164670659</v>
      </c>
      <c r="Q21" s="26">
        <f>'Cena na poramnuvanje'!Q21*'Sreden kurs'!$D$6</f>
        <v>2459.1983677445523</v>
      </c>
      <c r="R21" s="26">
        <f>'Cena na poramnuvanje'!R21*'Sreden kurs'!$D$6</f>
        <v>3193.9449729999997</v>
      </c>
      <c r="S21" s="26">
        <f>'Cena na poramnuvanje'!S21*'Sreden kurs'!$D$6</f>
        <v>3762.155002</v>
      </c>
      <c r="T21" s="26">
        <f>'Cena na poramnuvanje'!T21*'Sreden kurs'!$D$6</f>
        <v>4073.0972979999997</v>
      </c>
      <c r="U21" s="26">
        <f>'Cena na poramnuvanje'!U21*'Sreden kurs'!$D$6</f>
        <v>4627.7344490000005</v>
      </c>
      <c r="V21" s="26">
        <f>'Cena na poramnuvanje'!V21*'Sreden kurs'!$D$6</f>
        <v>3038.4026972825332</v>
      </c>
      <c r="W21" s="26">
        <f>'Cena na poramnuvanje'!W21*'Sreden kurs'!$D$6</f>
        <v>3297.8350253932581</v>
      </c>
      <c r="X21" s="26">
        <f>'Cena na poramnuvanje'!X21*'Sreden kurs'!$D$6</f>
        <v>3878.3570837200309</v>
      </c>
      <c r="Y21" s="26">
        <f>'Cena na poramnuvanje'!Y21*'Sreden kurs'!$D$6</f>
        <v>3794.2363499999997</v>
      </c>
      <c r="Z21" s="26">
        <f>'Cena na poramnuvanje'!Z21*'Sreden kurs'!$D$6</f>
        <v>3148.2907470000005</v>
      </c>
      <c r="AA21" s="27">
        <f>'Cena na poramnuvanje'!AA21*'Sreden kurs'!$D$6</f>
        <v>0</v>
      </c>
    </row>
    <row r="22" spans="2:27" x14ac:dyDescent="0.25">
      <c r="B22" s="65"/>
      <c r="C22" s="6" t="s">
        <v>28</v>
      </c>
      <c r="D22" s="26">
        <f>'Cena na poramnuvanje'!D22*'Sreden kurs'!$D$6</f>
        <v>0</v>
      </c>
      <c r="E22" s="26">
        <f>'Cena na poramnuvanje'!E22*'Sreden kurs'!$D$6</f>
        <v>0</v>
      </c>
      <c r="F22" s="26">
        <f>'Cena na poramnuvanje'!F22*'Sreden kurs'!$D$6</f>
        <v>0</v>
      </c>
      <c r="G22" s="26">
        <f>'Cena na poramnuvanje'!G22*'Sreden kurs'!$D$6</f>
        <v>0</v>
      </c>
      <c r="H22" s="26">
        <f>'Cena na poramnuvanje'!H22*'Sreden kurs'!$D$6</f>
        <v>4196.4870979999996</v>
      </c>
      <c r="I22" s="26">
        <f>'Cena na poramnuvanje'!I22*'Sreden kurs'!$D$6</f>
        <v>3949.7074979999998</v>
      </c>
      <c r="J22" s="26">
        <f>'Cena na poramnuvanje'!J22*'Sreden kurs'!$D$6</f>
        <v>3926.2634359999997</v>
      </c>
      <c r="K22" s="26">
        <f>'Cena na poramnuvanje'!K22*'Sreden kurs'!$D$6</f>
        <v>0</v>
      </c>
      <c r="L22" s="26">
        <f>'Cena na poramnuvanje'!L22*'Sreden kurs'!$D$6</f>
        <v>0</v>
      </c>
      <c r="M22" s="26">
        <f>'Cena na poramnuvanje'!M22*'Sreden kurs'!$D$6</f>
        <v>0</v>
      </c>
      <c r="N22" s="26">
        <f>'Cena na poramnuvanje'!N22*'Sreden kurs'!$D$6</f>
        <v>0</v>
      </c>
      <c r="O22" s="26">
        <f>'Cena na poramnuvanje'!O22*'Sreden kurs'!$D$6</f>
        <v>0</v>
      </c>
      <c r="P22" s="26">
        <f>'Cena na poramnuvanje'!P22*'Sreden kurs'!$D$6</f>
        <v>0</v>
      </c>
      <c r="Q22" s="26">
        <f>'Cena na poramnuvanje'!Q22*'Sreden kurs'!$D$6</f>
        <v>0</v>
      </c>
      <c r="R22" s="26">
        <f>'Cena na poramnuvanje'!R22*'Sreden kurs'!$D$6</f>
        <v>0</v>
      </c>
      <c r="S22" s="26">
        <f>'Cena na poramnuvanje'!S22*'Sreden kurs'!$D$6</f>
        <v>0</v>
      </c>
      <c r="T22" s="26">
        <f>'Cena na poramnuvanje'!T22*'Sreden kurs'!$D$6</f>
        <v>0</v>
      </c>
      <c r="U22" s="26">
        <f>'Cena na poramnuvanje'!U22*'Sreden kurs'!$D$6</f>
        <v>0</v>
      </c>
      <c r="V22" s="26">
        <f>'Cena na poramnuvanje'!V22*'Sreden kurs'!$D$6</f>
        <v>0</v>
      </c>
      <c r="W22" s="26">
        <f>'Cena na poramnuvanje'!W22*'Sreden kurs'!$D$6</f>
        <v>0</v>
      </c>
      <c r="X22" s="26">
        <f>'Cena na poramnuvanje'!X22*'Sreden kurs'!$D$6</f>
        <v>0</v>
      </c>
      <c r="Y22" s="26">
        <f>'Cena na poramnuvanje'!Y22*'Sreden kurs'!$D$6</f>
        <v>0</v>
      </c>
      <c r="Z22" s="26">
        <f>'Cena na poramnuvanje'!Z22*'Sreden kurs'!$D$6</f>
        <v>0</v>
      </c>
      <c r="AA22" s="27">
        <f>'Cena na poramnuvanje'!AA22*'Sreden kurs'!$D$6</f>
        <v>0</v>
      </c>
    </row>
    <row r="23" spans="2:27" ht="15.75" thickBot="1" x14ac:dyDescent="0.3">
      <c r="B23" s="66"/>
      <c r="C23" s="9" t="s">
        <v>29</v>
      </c>
      <c r="D23" s="28">
        <f>'Cena na poramnuvanje'!D23*'Sreden kurs'!$D$6</f>
        <v>0</v>
      </c>
      <c r="E23" s="28">
        <f>'Cena na poramnuvanje'!E23*'Sreden kurs'!$D$6</f>
        <v>0</v>
      </c>
      <c r="F23" s="28">
        <f>'Cena na poramnuvanje'!F23*'Sreden kurs'!$D$6</f>
        <v>0</v>
      </c>
      <c r="G23" s="28">
        <f>'Cena na poramnuvanje'!G23*'Sreden kurs'!$D$6</f>
        <v>0</v>
      </c>
      <c r="H23" s="28">
        <f>'Cena na poramnuvanje'!H23*'Sreden kurs'!$D$6</f>
        <v>12589.461293999999</v>
      </c>
      <c r="I23" s="28">
        <f>'Cena na poramnuvanje'!I23*'Sreden kurs'!$D$6</f>
        <v>11849.122493999999</v>
      </c>
      <c r="J23" s="28">
        <f>'Cena na poramnuvanje'!J23*'Sreden kurs'!$D$6</f>
        <v>11778.173358999999</v>
      </c>
      <c r="K23" s="28">
        <f>'Cena na poramnuvanje'!K23*'Sreden kurs'!$D$6</f>
        <v>0</v>
      </c>
      <c r="L23" s="28">
        <f>'Cena na poramnuvanje'!L23*'Sreden kurs'!$D$6</f>
        <v>0</v>
      </c>
      <c r="M23" s="28">
        <f>'Cena na poramnuvanje'!M23*'Sreden kurs'!$D$6</f>
        <v>0</v>
      </c>
      <c r="N23" s="28">
        <f>'Cena na poramnuvanje'!N23*'Sreden kurs'!$D$6</f>
        <v>0</v>
      </c>
      <c r="O23" s="28">
        <f>'Cena na poramnuvanje'!O23*'Sreden kurs'!$D$6</f>
        <v>0</v>
      </c>
      <c r="P23" s="28">
        <f>'Cena na poramnuvanje'!P23*'Sreden kurs'!$D$6</f>
        <v>0</v>
      </c>
      <c r="Q23" s="28">
        <f>'Cena na poramnuvanje'!Q23*'Sreden kurs'!$D$6</f>
        <v>0</v>
      </c>
      <c r="R23" s="28">
        <f>'Cena na poramnuvanje'!R23*'Sreden kurs'!$D$6</f>
        <v>0</v>
      </c>
      <c r="S23" s="28">
        <f>'Cena na poramnuvanje'!S23*'Sreden kurs'!$D$6</f>
        <v>0</v>
      </c>
      <c r="T23" s="28">
        <f>'Cena na poramnuvanje'!T23*'Sreden kurs'!$D$6</f>
        <v>0</v>
      </c>
      <c r="U23" s="28">
        <f>'Cena na poramnuvanje'!U23*'Sreden kurs'!$D$6</f>
        <v>0</v>
      </c>
      <c r="V23" s="28">
        <f>'Cena na poramnuvanje'!V23*'Sreden kurs'!$D$6</f>
        <v>0</v>
      </c>
      <c r="W23" s="28">
        <f>'Cena na poramnuvanje'!W23*'Sreden kurs'!$D$6</f>
        <v>0</v>
      </c>
      <c r="X23" s="28">
        <f>'Cena na poramnuvanje'!X23*'Sreden kurs'!$D$6</f>
        <v>0</v>
      </c>
      <c r="Y23" s="28">
        <f>'Cena na poramnuvanje'!Y23*'Sreden kurs'!$D$6</f>
        <v>0</v>
      </c>
      <c r="Z23" s="28">
        <f>'Cena na poramnuvanje'!Z23*'Sreden kurs'!$D$6</f>
        <v>0</v>
      </c>
      <c r="AA23" s="29">
        <f>'Cena na poramnuvanje'!AA23*'Sreden kurs'!$D$6</f>
        <v>0</v>
      </c>
    </row>
    <row r="24" spans="2:27" ht="15.75" thickTop="1" x14ac:dyDescent="0.25">
      <c r="B24" s="64" t="str">
        <f>'Cena na poramnuvanje'!B24:B27</f>
        <v>06.06.2022</v>
      </c>
      <c r="C24" s="6" t="s">
        <v>26</v>
      </c>
      <c r="D24" s="26">
        <f>'Cena na poramnuvanje'!D24*'Sreden kurs'!$D$7</f>
        <v>10547.977052999999</v>
      </c>
      <c r="E24" s="26">
        <f>'Cena na poramnuvanje'!E24*'Sreden kurs'!$D$7</f>
        <v>8094.3708799999986</v>
      </c>
      <c r="F24" s="26">
        <f>'Cena na poramnuvanje'!F24*'Sreden kurs'!$D$7</f>
        <v>7362.6693660000001</v>
      </c>
      <c r="G24" s="26">
        <f>'Cena na poramnuvanje'!G24*'Sreden kurs'!$D$7</f>
        <v>0</v>
      </c>
      <c r="H24" s="26">
        <f>'Cena na poramnuvanje'!H24*'Sreden kurs'!$D$7</f>
        <v>0</v>
      </c>
      <c r="I24" s="26">
        <f>'Cena na poramnuvanje'!I24*'Sreden kurs'!$D$7</f>
        <v>0</v>
      </c>
      <c r="J24" s="26">
        <f>'Cena na poramnuvanje'!J24*'Sreden kurs'!$D$7</f>
        <v>0</v>
      </c>
      <c r="K24" s="26">
        <f>'Cena na poramnuvanje'!K24*'Sreden kurs'!$D$7</f>
        <v>0</v>
      </c>
      <c r="L24" s="26">
        <f>'Cena na poramnuvanje'!L24*'Sreden kurs'!$D$7</f>
        <v>15166.087341373064</v>
      </c>
      <c r="M24" s="26">
        <f>'Cena na poramnuvanje'!M24*'Sreden kurs'!$D$7</f>
        <v>16307.812916999997</v>
      </c>
      <c r="N24" s="26">
        <f>'Cena na poramnuvanje'!N24*'Sreden kurs'!$D$7</f>
        <v>16307.812916999994</v>
      </c>
      <c r="O24" s="26">
        <f>'Cena na poramnuvanje'!O24*'Sreden kurs'!$D$7</f>
        <v>14131.216845000001</v>
      </c>
      <c r="P24" s="26">
        <f>'Cena na poramnuvanje'!P24*'Sreden kurs'!$D$7</f>
        <v>0</v>
      </c>
      <c r="Q24" s="26">
        <f>'Cena na poramnuvanje'!Q24*'Sreden kurs'!$D$7</f>
        <v>14954.226810999999</v>
      </c>
      <c r="R24" s="26">
        <f>'Cena na poramnuvanje'!R24*'Sreden kurs'!$D$7</f>
        <v>13262.380411401753</v>
      </c>
      <c r="S24" s="26">
        <f>'Cena na poramnuvanje'!S24*'Sreden kurs'!$D$7</f>
        <v>14367.619384814618</v>
      </c>
      <c r="T24" s="26">
        <f>'Cena na poramnuvanje'!T24*'Sreden kurs'!$D$7</f>
        <v>18275.880227000001</v>
      </c>
      <c r="U24" s="26">
        <f>'Cena na poramnuvanje'!U24*'Sreden kurs'!$D$7</f>
        <v>19820.232945492673</v>
      </c>
      <c r="V24" s="26">
        <f>'Cena na poramnuvanje'!V24*'Sreden kurs'!$D$7</f>
        <v>0</v>
      </c>
      <c r="W24" s="26">
        <f>'Cena na poramnuvanje'!W24*'Sreden kurs'!$D$7</f>
        <v>0</v>
      </c>
      <c r="X24" s="26">
        <f>'Cena na poramnuvanje'!X24*'Sreden kurs'!$D$7</f>
        <v>0</v>
      </c>
      <c r="Y24" s="26">
        <f>'Cena na poramnuvanje'!Y24*'Sreden kurs'!$D$7</f>
        <v>0</v>
      </c>
      <c r="Z24" s="26">
        <f>'Cena na poramnuvanje'!Z24*'Sreden kurs'!$D$7</f>
        <v>0</v>
      </c>
      <c r="AA24" s="27">
        <f>'Cena na poramnuvanje'!AA24*'Sreden kurs'!$D$7</f>
        <v>0</v>
      </c>
    </row>
    <row r="25" spans="2:27" x14ac:dyDescent="0.25">
      <c r="B25" s="65"/>
      <c r="C25" s="6" t="s">
        <v>27</v>
      </c>
      <c r="D25" s="26">
        <f>'Cena na poramnuvanje'!D25*'Sreden kurs'!$D$7</f>
        <v>0</v>
      </c>
      <c r="E25" s="26">
        <f>'Cena na poramnuvanje'!E25*'Sreden kurs'!$D$7</f>
        <v>0</v>
      </c>
      <c r="F25" s="26">
        <f>'Cena na poramnuvanje'!F25*'Sreden kurs'!$D$7</f>
        <v>0</v>
      </c>
      <c r="G25" s="26">
        <f>'Cena na poramnuvanje'!G25*'Sreden kurs'!$D$7</f>
        <v>0</v>
      </c>
      <c r="H25" s="26">
        <f>'Cena na poramnuvanje'!H25*'Sreden kurs'!$D$7</f>
        <v>0</v>
      </c>
      <c r="I25" s="26">
        <f>'Cena na poramnuvanje'!I25*'Sreden kurs'!$D$7</f>
        <v>0</v>
      </c>
      <c r="J25" s="26">
        <f>'Cena na poramnuvanje'!J25*'Sreden kurs'!$D$7</f>
        <v>0</v>
      </c>
      <c r="K25" s="26">
        <f>'Cena na poramnuvanje'!K25*'Sreden kurs'!$D$7</f>
        <v>5435.3206899999986</v>
      </c>
      <c r="L25" s="26">
        <f>'Cena na poramnuvanje'!L25*'Sreden kurs'!$D$7</f>
        <v>0</v>
      </c>
      <c r="M25" s="26">
        <f>'Cena na poramnuvanje'!M25*'Sreden kurs'!$D$7</f>
        <v>0</v>
      </c>
      <c r="N25" s="26">
        <f>'Cena na poramnuvanje'!N25*'Sreden kurs'!$D$7</f>
        <v>0</v>
      </c>
      <c r="O25" s="26">
        <f>'Cena na poramnuvanje'!O25*'Sreden kurs'!$D$7</f>
        <v>0</v>
      </c>
      <c r="P25" s="26">
        <f>'Cena na poramnuvanje'!P25*'Sreden kurs'!$D$7</f>
        <v>5435.9376389999998</v>
      </c>
      <c r="Q25" s="26">
        <f>'Cena na poramnuvanje'!Q25*'Sreden kurs'!$D$7</f>
        <v>0</v>
      </c>
      <c r="R25" s="26">
        <f>'Cena na poramnuvanje'!R25*'Sreden kurs'!$D$7</f>
        <v>0</v>
      </c>
      <c r="S25" s="26">
        <f>'Cena na poramnuvanje'!S25*'Sreden kurs'!$D$7</f>
        <v>0</v>
      </c>
      <c r="T25" s="26">
        <f>'Cena na poramnuvanje'!T25*'Sreden kurs'!$D$7</f>
        <v>0</v>
      </c>
      <c r="U25" s="26">
        <f>'Cena na poramnuvanje'!U25*'Sreden kurs'!$D$7</f>
        <v>0</v>
      </c>
      <c r="V25" s="26">
        <f>'Cena na poramnuvanje'!V25*'Sreden kurs'!$D$7</f>
        <v>7607.5981189999993</v>
      </c>
      <c r="W25" s="26">
        <f>'Cena na poramnuvanje'!W25*'Sreden kurs'!$D$7</f>
        <v>8938.974060999999</v>
      </c>
      <c r="X25" s="26">
        <f>'Cena na poramnuvanje'!X25*'Sreden kurs'!$D$7</f>
        <v>6412.1698042973976</v>
      </c>
      <c r="Y25" s="26">
        <f>'Cena na poramnuvanje'!Y25*'Sreden kurs'!$D$7</f>
        <v>5737.7970856412858</v>
      </c>
      <c r="Z25" s="26">
        <f>'Cena na poramnuvanje'!Z25*'Sreden kurs'!$D$7</f>
        <v>4736.6015502751889</v>
      </c>
      <c r="AA25" s="27">
        <f>'Cena na poramnuvanje'!AA25*'Sreden kurs'!$D$7</f>
        <v>3808.5931201009266</v>
      </c>
    </row>
    <row r="26" spans="2:27" x14ac:dyDescent="0.25">
      <c r="B26" s="65"/>
      <c r="C26" s="6" t="s">
        <v>28</v>
      </c>
      <c r="D26" s="26">
        <f>'Cena na poramnuvanje'!D26*'Sreden kurs'!$D$7</f>
        <v>0</v>
      </c>
      <c r="E26" s="26">
        <f>'Cena na poramnuvanje'!E26*'Sreden kurs'!$D$7</f>
        <v>0</v>
      </c>
      <c r="F26" s="26">
        <f>'Cena na poramnuvanje'!F26*'Sreden kurs'!$D$7</f>
        <v>0</v>
      </c>
      <c r="G26" s="26">
        <f>'Cena na poramnuvanje'!G26*'Sreden kurs'!$D$7</f>
        <v>2721.9789879999998</v>
      </c>
      <c r="H26" s="26">
        <f>'Cena na poramnuvanje'!H26*'Sreden kurs'!$D$7</f>
        <v>2623.8840970000001</v>
      </c>
      <c r="I26" s="26">
        <f>'Cena na poramnuvanje'!I26*'Sreden kurs'!$D$7</f>
        <v>2717.043396</v>
      </c>
      <c r="J26" s="26">
        <f>'Cena na poramnuvanje'!J26*'Sreden kurs'!$D$7</f>
        <v>3974.3854579999997</v>
      </c>
      <c r="K26" s="26">
        <f>'Cena na poramnuvanje'!K26*'Sreden kurs'!$D$7</f>
        <v>0</v>
      </c>
      <c r="L26" s="26">
        <f>'Cena na poramnuvanje'!L26*'Sreden kurs'!$D$7</f>
        <v>0</v>
      </c>
      <c r="M26" s="26">
        <f>'Cena na poramnuvanje'!M26*'Sreden kurs'!$D$7</f>
        <v>0</v>
      </c>
      <c r="N26" s="26">
        <f>'Cena na poramnuvanje'!N26*'Sreden kurs'!$D$7</f>
        <v>0</v>
      </c>
      <c r="O26" s="26">
        <f>'Cena na poramnuvanje'!O26*'Sreden kurs'!$D$7</f>
        <v>0</v>
      </c>
      <c r="P26" s="26">
        <f>'Cena na poramnuvanje'!P26*'Sreden kurs'!$D$7</f>
        <v>0</v>
      </c>
      <c r="Q26" s="26">
        <f>'Cena na poramnuvanje'!Q26*'Sreden kurs'!$D$7</f>
        <v>0</v>
      </c>
      <c r="R26" s="26">
        <f>'Cena na poramnuvanje'!R26*'Sreden kurs'!$D$7</f>
        <v>0</v>
      </c>
      <c r="S26" s="26">
        <f>'Cena na poramnuvanje'!S26*'Sreden kurs'!$D$7</f>
        <v>0</v>
      </c>
      <c r="T26" s="26">
        <f>'Cena na poramnuvanje'!T26*'Sreden kurs'!$D$7</f>
        <v>0</v>
      </c>
      <c r="U26" s="26">
        <f>'Cena na poramnuvanje'!U26*'Sreden kurs'!$D$7</f>
        <v>0</v>
      </c>
      <c r="V26" s="26">
        <f>'Cena na poramnuvanje'!V26*'Sreden kurs'!$D$7</f>
        <v>0</v>
      </c>
      <c r="W26" s="26">
        <f>'Cena na poramnuvanje'!W26*'Sreden kurs'!$D$7</f>
        <v>0</v>
      </c>
      <c r="X26" s="26">
        <f>'Cena na poramnuvanje'!X26*'Sreden kurs'!$D$7</f>
        <v>0</v>
      </c>
      <c r="Y26" s="26">
        <f>'Cena na poramnuvanje'!Y26*'Sreden kurs'!$D$7</f>
        <v>0</v>
      </c>
      <c r="Z26" s="26">
        <f>'Cena na poramnuvanje'!Z26*'Sreden kurs'!$D$7</f>
        <v>0</v>
      </c>
      <c r="AA26" s="27">
        <f>'Cena na poramnuvanje'!AA26*'Sreden kurs'!$D$7</f>
        <v>0</v>
      </c>
    </row>
    <row r="27" spans="2:27" ht="15.75" thickBot="1" x14ac:dyDescent="0.3">
      <c r="B27" s="66"/>
      <c r="C27" s="9" t="s">
        <v>29</v>
      </c>
      <c r="D27" s="28">
        <f>'Cena na poramnuvanje'!D27*'Sreden kurs'!$D$7</f>
        <v>0</v>
      </c>
      <c r="E27" s="28">
        <f>'Cena na poramnuvanje'!E27*'Sreden kurs'!$D$7</f>
        <v>0</v>
      </c>
      <c r="F27" s="28">
        <f>'Cena na poramnuvanje'!F27*'Sreden kurs'!$D$7</f>
        <v>0</v>
      </c>
      <c r="G27" s="28">
        <f>'Cena na poramnuvanje'!G27*'Sreden kurs'!$D$7</f>
        <v>8165.9369640000004</v>
      </c>
      <c r="H27" s="28">
        <f>'Cena na poramnuvanje'!H27*'Sreden kurs'!$D$7</f>
        <v>7871.0353419999992</v>
      </c>
      <c r="I27" s="28">
        <f>'Cena na poramnuvanje'!I27*'Sreden kurs'!$D$7</f>
        <v>8151.1301880000001</v>
      </c>
      <c r="J27" s="28">
        <f>'Cena na poramnuvanje'!J27*'Sreden kurs'!$D$7</f>
        <v>11923.156373999998</v>
      </c>
      <c r="K27" s="28">
        <f>'Cena na poramnuvanje'!K27*'Sreden kurs'!$D$7</f>
        <v>0</v>
      </c>
      <c r="L27" s="28">
        <f>'Cena na poramnuvanje'!L27*'Sreden kurs'!$D$7</f>
        <v>0</v>
      </c>
      <c r="M27" s="28">
        <f>'Cena na poramnuvanje'!M27*'Sreden kurs'!$D$7</f>
        <v>0</v>
      </c>
      <c r="N27" s="28">
        <f>'Cena na poramnuvanje'!N27*'Sreden kurs'!$D$7</f>
        <v>0</v>
      </c>
      <c r="O27" s="28">
        <f>'Cena na poramnuvanje'!O27*'Sreden kurs'!$D$7</f>
        <v>0</v>
      </c>
      <c r="P27" s="28">
        <f>'Cena na poramnuvanje'!P27*'Sreden kurs'!$D$7</f>
        <v>0</v>
      </c>
      <c r="Q27" s="28">
        <f>'Cena na poramnuvanje'!Q27*'Sreden kurs'!$D$7</f>
        <v>0</v>
      </c>
      <c r="R27" s="28">
        <f>'Cena na poramnuvanje'!R27*'Sreden kurs'!$D$7</f>
        <v>0</v>
      </c>
      <c r="S27" s="28">
        <f>'Cena na poramnuvanje'!S27*'Sreden kurs'!$D$7</f>
        <v>0</v>
      </c>
      <c r="T27" s="28">
        <f>'Cena na poramnuvanje'!T27*'Sreden kurs'!$D$7</f>
        <v>0</v>
      </c>
      <c r="U27" s="28">
        <f>'Cena na poramnuvanje'!U27*'Sreden kurs'!$D$7</f>
        <v>0</v>
      </c>
      <c r="V27" s="28">
        <f>'Cena na poramnuvanje'!V27*'Sreden kurs'!$D$7</f>
        <v>0</v>
      </c>
      <c r="W27" s="28">
        <f>'Cena na poramnuvanje'!W27*'Sreden kurs'!$D$7</f>
        <v>0</v>
      </c>
      <c r="X27" s="28">
        <f>'Cena na poramnuvanje'!X27*'Sreden kurs'!$D$7</f>
        <v>0</v>
      </c>
      <c r="Y27" s="28">
        <f>'Cena na poramnuvanje'!Y27*'Sreden kurs'!$D$7</f>
        <v>0</v>
      </c>
      <c r="Z27" s="28">
        <f>'Cena na poramnuvanje'!Z27*'Sreden kurs'!$D$7</f>
        <v>0</v>
      </c>
      <c r="AA27" s="29">
        <f>'Cena na poramnuvanje'!AA27*'Sreden kurs'!$D$7</f>
        <v>0</v>
      </c>
    </row>
    <row r="28" spans="2:27" ht="15.75" thickTop="1" x14ac:dyDescent="0.25">
      <c r="B28" s="64" t="str">
        <f>'Cena na poramnuvanje'!B28:B31</f>
        <v>07.06.2022</v>
      </c>
      <c r="C28" s="6" t="s">
        <v>26</v>
      </c>
      <c r="D28" s="26">
        <f>'Cena na poramnuvanje'!D28*'Sreden kurs'!$D$8</f>
        <v>0</v>
      </c>
      <c r="E28" s="26">
        <f>'Cena na poramnuvanje'!E28*'Sreden kurs'!$D$8</f>
        <v>0</v>
      </c>
      <c r="F28" s="26">
        <f>'Cena na poramnuvanje'!F28*'Sreden kurs'!$D$8</f>
        <v>0</v>
      </c>
      <c r="G28" s="26">
        <f>'Cena na poramnuvanje'!G28*'Sreden kurs'!$D$8</f>
        <v>0</v>
      </c>
      <c r="H28" s="26">
        <f>'Cena na poramnuvanje'!H28*'Sreden kurs'!$D$8</f>
        <v>0</v>
      </c>
      <c r="I28" s="26">
        <f>'Cena na poramnuvanje'!I28*'Sreden kurs'!$D$8</f>
        <v>0</v>
      </c>
      <c r="J28" s="26">
        <f>'Cena na poramnuvanje'!J28*'Sreden kurs'!$D$8</f>
        <v>0</v>
      </c>
      <c r="K28" s="26">
        <f>'Cena na poramnuvanje'!K28*'Sreden kurs'!$D$8</f>
        <v>0</v>
      </c>
      <c r="L28" s="26">
        <f>'Cena na poramnuvanje'!L28*'Sreden kurs'!$D$8</f>
        <v>19246.646400000001</v>
      </c>
      <c r="M28" s="26">
        <f>'Cena na poramnuvanje'!M28*'Sreden kurs'!$D$8</f>
        <v>21343.385249999999</v>
      </c>
      <c r="N28" s="26">
        <f>'Cena na poramnuvanje'!N28*'Sreden kurs'!$D$8</f>
        <v>0</v>
      </c>
      <c r="O28" s="26">
        <f>'Cena na poramnuvanje'!O28*'Sreden kurs'!$D$8</f>
        <v>0</v>
      </c>
      <c r="P28" s="26">
        <f>'Cena na poramnuvanje'!P28*'Sreden kurs'!$D$8</f>
        <v>0</v>
      </c>
      <c r="Q28" s="26">
        <f>'Cena na poramnuvanje'!Q28*'Sreden kurs'!$D$8</f>
        <v>0</v>
      </c>
      <c r="R28" s="26">
        <f>'Cena na poramnuvanje'!R28*'Sreden kurs'!$D$8</f>
        <v>0</v>
      </c>
      <c r="S28" s="26">
        <f>'Cena na poramnuvanje'!S28*'Sreden kurs'!$D$8</f>
        <v>0</v>
      </c>
      <c r="T28" s="26">
        <f>'Cena na poramnuvanje'!T28*'Sreden kurs'!$D$8</f>
        <v>24214.670549999999</v>
      </c>
      <c r="U28" s="26">
        <f>'Cena na poramnuvanje'!U28*'Sreden kurs'!$D$8</f>
        <v>0</v>
      </c>
      <c r="V28" s="26">
        <f>'Cena na poramnuvanje'!V28*'Sreden kurs'!$D$8</f>
        <v>0</v>
      </c>
      <c r="W28" s="26">
        <f>'Cena na poramnuvanje'!W28*'Sreden kurs'!$D$8</f>
        <v>0</v>
      </c>
      <c r="X28" s="26">
        <f>'Cena na poramnuvanje'!X28*'Sreden kurs'!$D$8</f>
        <v>0</v>
      </c>
      <c r="Y28" s="26">
        <f>'Cena na poramnuvanje'!Y28*'Sreden kurs'!$D$8</f>
        <v>0</v>
      </c>
      <c r="Z28" s="26">
        <f>'Cena na poramnuvanje'!Z28*'Sreden kurs'!$D$8</f>
        <v>0</v>
      </c>
      <c r="AA28" s="27">
        <f>'Cena na poramnuvanje'!AA28*'Sreden kurs'!$D$8</f>
        <v>0</v>
      </c>
    </row>
    <row r="29" spans="2:27" x14ac:dyDescent="0.25">
      <c r="B29" s="65"/>
      <c r="C29" s="6" t="s">
        <v>27</v>
      </c>
      <c r="D29" s="26">
        <f>'Cena na poramnuvanje'!D29*'Sreden kurs'!$D$8</f>
        <v>5129.9392500000004</v>
      </c>
      <c r="E29" s="26">
        <f>'Cena na poramnuvanje'!E29*'Sreden kurs'!$D$8</f>
        <v>0</v>
      </c>
      <c r="F29" s="26">
        <f>'Cena na poramnuvanje'!F29*'Sreden kurs'!$D$8</f>
        <v>0</v>
      </c>
      <c r="G29" s="26">
        <f>'Cena na poramnuvanje'!G29*'Sreden kurs'!$D$8</f>
        <v>0</v>
      </c>
      <c r="H29" s="26">
        <f>'Cena na poramnuvanje'!H29*'Sreden kurs'!$D$8</f>
        <v>0</v>
      </c>
      <c r="I29" s="26">
        <f>'Cena na poramnuvanje'!I29*'Sreden kurs'!$D$8</f>
        <v>0</v>
      </c>
      <c r="J29" s="26">
        <f>'Cena na poramnuvanje'!J29*'Sreden kurs'!$D$8</f>
        <v>0</v>
      </c>
      <c r="K29" s="26">
        <f>'Cena na poramnuvanje'!K29*'Sreden kurs'!$D$8</f>
        <v>0</v>
      </c>
      <c r="L29" s="26">
        <f>'Cena na poramnuvanje'!L29*'Sreden kurs'!$D$8</f>
        <v>0</v>
      </c>
      <c r="M29" s="26">
        <f>'Cena na poramnuvanje'!M29*'Sreden kurs'!$D$8</f>
        <v>0</v>
      </c>
      <c r="N29" s="26">
        <f>'Cena na poramnuvanje'!N29*'Sreden kurs'!$D$8</f>
        <v>6170.1169500000005</v>
      </c>
      <c r="O29" s="26">
        <f>'Cena na poramnuvanje'!O29*'Sreden kurs'!$D$8</f>
        <v>6134.9507999999987</v>
      </c>
      <c r="P29" s="26">
        <f>'Cena na poramnuvanje'!P29*'Sreden kurs'!$D$8</f>
        <v>6554.4767999999985</v>
      </c>
      <c r="Q29" s="26">
        <f>'Cena na poramnuvanje'!Q29*'Sreden kurs'!$D$8</f>
        <v>4485.8082949173413</v>
      </c>
      <c r="R29" s="26">
        <f>'Cena na poramnuvanje'!R29*'Sreden kurs'!$D$8</f>
        <v>4501.8393189800718</v>
      </c>
      <c r="S29" s="26">
        <f>'Cena na poramnuvanje'!S29*'Sreden kurs'!$D$8</f>
        <v>4964.8826484474976</v>
      </c>
      <c r="T29" s="26">
        <f>'Cena na poramnuvanje'!T29*'Sreden kurs'!$D$8</f>
        <v>0</v>
      </c>
      <c r="U29" s="26">
        <f>'Cena na poramnuvanje'!U29*'Sreden kurs'!$D$8</f>
        <v>8543.5236000000004</v>
      </c>
      <c r="V29" s="26">
        <f>'Cena na poramnuvanje'!V29*'Sreden kurs'!$D$8</f>
        <v>9719.4302999999982</v>
      </c>
      <c r="W29" s="26">
        <f>'Cena na poramnuvanje'!W29*'Sreden kurs'!$D$8</f>
        <v>10564.03485</v>
      </c>
      <c r="X29" s="26">
        <f>'Cena na poramnuvanje'!X29*'Sreden kurs'!$D$8</f>
        <v>6753.9154133377142</v>
      </c>
      <c r="Y29" s="26">
        <f>'Cena na poramnuvanje'!Y29*'Sreden kurs'!$D$8</f>
        <v>10516.529700000001</v>
      </c>
      <c r="Z29" s="26">
        <f>'Cena na poramnuvanje'!Z29*'Sreden kurs'!$D$8</f>
        <v>8749.5848999999998</v>
      </c>
      <c r="AA29" s="27">
        <f>'Cena na poramnuvanje'!AA29*'Sreden kurs'!$D$8</f>
        <v>5345.4596506607722</v>
      </c>
    </row>
    <row r="30" spans="2:27" x14ac:dyDescent="0.25">
      <c r="B30" s="65"/>
      <c r="C30" s="6" t="s">
        <v>28</v>
      </c>
      <c r="D30" s="26">
        <f>'Cena na poramnuvanje'!D30*'Sreden kurs'!$D$8</f>
        <v>0</v>
      </c>
      <c r="E30" s="26">
        <f>'Cena na poramnuvanje'!E30*'Sreden kurs'!$D$8</f>
        <v>4786.2981</v>
      </c>
      <c r="F30" s="26">
        <f>'Cena na poramnuvanje'!F30*'Sreden kurs'!$D$8</f>
        <v>4646.2504500000005</v>
      </c>
      <c r="G30" s="26">
        <f>'Cena na poramnuvanje'!G30*'Sreden kurs'!$D$8</f>
        <v>4495.0977000000003</v>
      </c>
      <c r="H30" s="26">
        <f>'Cena na poramnuvanje'!H30*'Sreden kurs'!$D$8</f>
        <v>4530.8807999999999</v>
      </c>
      <c r="I30" s="26">
        <f>'Cena na poramnuvanje'!I30*'Sreden kurs'!$D$8</f>
        <v>4767.1726499999995</v>
      </c>
      <c r="J30" s="26">
        <f>'Cena na poramnuvanje'!J30*'Sreden kurs'!$D$8</f>
        <v>6650.7209999999995</v>
      </c>
      <c r="K30" s="26">
        <f>'Cena na poramnuvanje'!K30*'Sreden kurs'!$D$8</f>
        <v>7482.3696</v>
      </c>
      <c r="L30" s="26">
        <f>'Cena na poramnuvanje'!L30*'Sreden kurs'!$D$8</f>
        <v>0</v>
      </c>
      <c r="M30" s="26">
        <f>'Cena na poramnuvanje'!M30*'Sreden kurs'!$D$8</f>
        <v>0</v>
      </c>
      <c r="N30" s="26">
        <f>'Cena na poramnuvanje'!N30*'Sreden kurs'!$D$8</f>
        <v>0</v>
      </c>
      <c r="O30" s="26">
        <f>'Cena na poramnuvanje'!O30*'Sreden kurs'!$D$8</f>
        <v>0</v>
      </c>
      <c r="P30" s="26">
        <f>'Cena na poramnuvanje'!P30*'Sreden kurs'!$D$8</f>
        <v>0</v>
      </c>
      <c r="Q30" s="26">
        <f>'Cena na poramnuvanje'!Q30*'Sreden kurs'!$D$8</f>
        <v>0</v>
      </c>
      <c r="R30" s="26">
        <f>'Cena na poramnuvanje'!R30*'Sreden kurs'!$D$8</f>
        <v>0</v>
      </c>
      <c r="S30" s="26">
        <f>'Cena na poramnuvanje'!S30*'Sreden kurs'!$D$8</f>
        <v>0</v>
      </c>
      <c r="T30" s="26">
        <f>'Cena na poramnuvanje'!T30*'Sreden kurs'!$D$8</f>
        <v>0</v>
      </c>
      <c r="U30" s="26">
        <f>'Cena na poramnuvanje'!U30*'Sreden kurs'!$D$8</f>
        <v>0</v>
      </c>
      <c r="V30" s="26">
        <f>'Cena na poramnuvanje'!V30*'Sreden kurs'!$D$8</f>
        <v>0</v>
      </c>
      <c r="W30" s="26">
        <f>'Cena na poramnuvanje'!W30*'Sreden kurs'!$D$8</f>
        <v>0</v>
      </c>
      <c r="X30" s="26">
        <f>'Cena na poramnuvanje'!X30*'Sreden kurs'!$D$8</f>
        <v>0</v>
      </c>
      <c r="Y30" s="26">
        <f>'Cena na poramnuvanje'!Y30*'Sreden kurs'!$D$8</f>
        <v>0</v>
      </c>
      <c r="Z30" s="26">
        <f>'Cena na poramnuvanje'!Z30*'Sreden kurs'!$D$8</f>
        <v>0</v>
      </c>
      <c r="AA30" s="27">
        <f>'Cena na poramnuvanje'!AA30*'Sreden kurs'!$D$8</f>
        <v>0</v>
      </c>
    </row>
    <row r="31" spans="2:27" ht="15.75" thickBot="1" x14ac:dyDescent="0.3">
      <c r="B31" s="66"/>
      <c r="C31" s="9" t="s">
        <v>29</v>
      </c>
      <c r="D31" s="28">
        <f>'Cena na poramnuvanje'!D31*'Sreden kurs'!$D$8</f>
        <v>0</v>
      </c>
      <c r="E31" s="28">
        <f>'Cena na poramnuvanje'!E31*'Sreden kurs'!$D$8</f>
        <v>14358.27735</v>
      </c>
      <c r="F31" s="28">
        <f>'Cena na poramnuvanje'!F31*'Sreden kurs'!$D$8</f>
        <v>13938.134399999999</v>
      </c>
      <c r="G31" s="28">
        <f>'Cena na poramnuvanje'!G31*'Sreden kurs'!$D$8</f>
        <v>13485.293100000001</v>
      </c>
      <c r="H31" s="28">
        <f>'Cena na poramnuvanje'!H31*'Sreden kurs'!$D$8</f>
        <v>13592.642399999999</v>
      </c>
      <c r="I31" s="28">
        <f>'Cena na poramnuvanje'!I31*'Sreden kurs'!$D$8</f>
        <v>14301.517949999999</v>
      </c>
      <c r="J31" s="28">
        <f>'Cena na poramnuvanje'!J31*'Sreden kurs'!$D$8</f>
        <v>19951.546050000001</v>
      </c>
      <c r="K31" s="28">
        <f>'Cena na poramnuvanje'!K31*'Sreden kurs'!$D$8</f>
        <v>22446.491849999999</v>
      </c>
      <c r="L31" s="28">
        <f>'Cena na poramnuvanje'!L31*'Sreden kurs'!$D$8</f>
        <v>0</v>
      </c>
      <c r="M31" s="28">
        <f>'Cena na poramnuvanje'!M31*'Sreden kurs'!$D$8</f>
        <v>0</v>
      </c>
      <c r="N31" s="28">
        <f>'Cena na poramnuvanje'!N31*'Sreden kurs'!$D$8</f>
        <v>0</v>
      </c>
      <c r="O31" s="28">
        <f>'Cena na poramnuvanje'!O31*'Sreden kurs'!$D$8</f>
        <v>0</v>
      </c>
      <c r="P31" s="28">
        <f>'Cena na poramnuvanje'!P31*'Sreden kurs'!$D$8</f>
        <v>0</v>
      </c>
      <c r="Q31" s="28">
        <f>'Cena na poramnuvanje'!Q31*'Sreden kurs'!$D$8</f>
        <v>0</v>
      </c>
      <c r="R31" s="28">
        <f>'Cena na poramnuvanje'!R31*'Sreden kurs'!$D$8</f>
        <v>0</v>
      </c>
      <c r="S31" s="28">
        <f>'Cena na poramnuvanje'!S31*'Sreden kurs'!$D$8</f>
        <v>0</v>
      </c>
      <c r="T31" s="28">
        <f>'Cena na poramnuvanje'!T31*'Sreden kurs'!$D$8</f>
        <v>0</v>
      </c>
      <c r="U31" s="28">
        <f>'Cena na poramnuvanje'!U31*'Sreden kurs'!$D$8</f>
        <v>0</v>
      </c>
      <c r="V31" s="28">
        <f>'Cena na poramnuvanje'!V31*'Sreden kurs'!$D$8</f>
        <v>0</v>
      </c>
      <c r="W31" s="28">
        <f>'Cena na poramnuvanje'!W31*'Sreden kurs'!$D$8</f>
        <v>0</v>
      </c>
      <c r="X31" s="28">
        <f>'Cena na poramnuvanje'!X31*'Sreden kurs'!$D$8</f>
        <v>0</v>
      </c>
      <c r="Y31" s="28">
        <f>'Cena na poramnuvanje'!Y31*'Sreden kurs'!$D$8</f>
        <v>0</v>
      </c>
      <c r="Z31" s="28">
        <f>'Cena na poramnuvanje'!Z31*'Sreden kurs'!$D$8</f>
        <v>0</v>
      </c>
      <c r="AA31" s="29">
        <f>'Cena na poramnuvanje'!AA31*'Sreden kurs'!$D$8</f>
        <v>0</v>
      </c>
    </row>
    <row r="32" spans="2:27" ht="15.75" thickTop="1" x14ac:dyDescent="0.25">
      <c r="B32" s="64" t="str">
        <f>'Cena na poramnuvanje'!B32:B35</f>
        <v>08.06.2022</v>
      </c>
      <c r="C32" s="6" t="s">
        <v>26</v>
      </c>
      <c r="D32" s="26">
        <f>'Cena na poramnuvanje'!D32*'Sreden kurs'!$D$9</f>
        <v>0</v>
      </c>
      <c r="E32" s="26">
        <f>'Cena na poramnuvanje'!E32*'Sreden kurs'!$D$9</f>
        <v>15635.36385</v>
      </c>
      <c r="F32" s="26">
        <f>'Cena na poramnuvanje'!F32*'Sreden kurs'!$D$9</f>
        <v>0</v>
      </c>
      <c r="G32" s="26">
        <f>'Cena na poramnuvanje'!G32*'Sreden kurs'!$D$9</f>
        <v>0</v>
      </c>
      <c r="H32" s="26">
        <f>'Cena na poramnuvanje'!H32*'Sreden kurs'!$D$9</f>
        <v>0</v>
      </c>
      <c r="I32" s="26">
        <f>'Cena na poramnuvanje'!I32*'Sreden kurs'!$D$9</f>
        <v>0</v>
      </c>
      <c r="J32" s="26">
        <f>'Cena na poramnuvanje'!J32*'Sreden kurs'!$D$9</f>
        <v>0</v>
      </c>
      <c r="K32" s="26">
        <f>'Cena na poramnuvanje'!K32*'Sreden kurs'!$D$9</f>
        <v>0</v>
      </c>
      <c r="L32" s="26">
        <f>'Cena na poramnuvanje'!L32*'Sreden kurs'!$D$9</f>
        <v>21935.65725</v>
      </c>
      <c r="M32" s="26">
        <f>'Cena na poramnuvanje'!M32*'Sreden kurs'!$D$9</f>
        <v>0</v>
      </c>
      <c r="N32" s="26">
        <f>'Cena na poramnuvanje'!N32*'Sreden kurs'!$D$9</f>
        <v>0</v>
      </c>
      <c r="O32" s="26">
        <f>'Cena na poramnuvanje'!O32*'Sreden kurs'!$D$9</f>
        <v>0</v>
      </c>
      <c r="P32" s="26">
        <f>'Cena na poramnuvanje'!P32*'Sreden kurs'!$D$9</f>
        <v>0</v>
      </c>
      <c r="Q32" s="26">
        <f>'Cena na poramnuvanje'!Q32*'Sreden kurs'!$D$9</f>
        <v>0</v>
      </c>
      <c r="R32" s="26">
        <f>'Cena na poramnuvanje'!R32*'Sreden kurs'!$D$9</f>
        <v>0</v>
      </c>
      <c r="S32" s="26">
        <f>'Cena na poramnuvanje'!S32*'Sreden kurs'!$D$9</f>
        <v>0</v>
      </c>
      <c r="T32" s="26">
        <f>'Cena na poramnuvanje'!T32*'Sreden kurs'!$D$9</f>
        <v>0</v>
      </c>
      <c r="U32" s="26">
        <f>'Cena na poramnuvanje'!U32*'Sreden kurs'!$D$9</f>
        <v>0</v>
      </c>
      <c r="V32" s="26">
        <f>'Cena na poramnuvanje'!V32*'Sreden kurs'!$D$9</f>
        <v>0</v>
      </c>
      <c r="W32" s="26">
        <f>'Cena na poramnuvanje'!W32*'Sreden kurs'!$D$9</f>
        <v>0</v>
      </c>
      <c r="X32" s="26">
        <f>'Cena na poramnuvanje'!X32*'Sreden kurs'!$D$9</f>
        <v>0</v>
      </c>
      <c r="Y32" s="26">
        <f>'Cena na poramnuvanje'!Y32*'Sreden kurs'!$D$9</f>
        <v>0</v>
      </c>
      <c r="Z32" s="26">
        <f>'Cena na poramnuvanje'!Z32*'Sreden kurs'!$D$9</f>
        <v>0</v>
      </c>
      <c r="AA32" s="27">
        <f>'Cena na poramnuvanje'!AA32*'Sreden kurs'!$D$9</f>
        <v>18084.727291166077</v>
      </c>
    </row>
    <row r="33" spans="2:27" x14ac:dyDescent="0.25">
      <c r="B33" s="65"/>
      <c r="C33" s="6" t="s">
        <v>27</v>
      </c>
      <c r="D33" s="26">
        <f>'Cena na poramnuvanje'!D33*'Sreden kurs'!$D$9</f>
        <v>5708.6383500000002</v>
      </c>
      <c r="E33" s="26">
        <f>'Cena na poramnuvanje'!E33*'Sreden kurs'!$D$9</f>
        <v>0</v>
      </c>
      <c r="F33" s="26">
        <f>'Cena na poramnuvanje'!F33*'Sreden kurs'!$D$9</f>
        <v>0</v>
      </c>
      <c r="G33" s="26">
        <f>'Cena na poramnuvanje'!G33*'Sreden kurs'!$D$9</f>
        <v>0</v>
      </c>
      <c r="H33" s="26">
        <f>'Cena na poramnuvanje'!H33*'Sreden kurs'!$D$9</f>
        <v>0</v>
      </c>
      <c r="I33" s="26">
        <f>'Cena na poramnuvanje'!I33*'Sreden kurs'!$D$9</f>
        <v>0</v>
      </c>
      <c r="J33" s="26">
        <f>'Cena na poramnuvanje'!J33*'Sreden kurs'!$D$9</f>
        <v>0</v>
      </c>
      <c r="K33" s="26">
        <f>'Cena na poramnuvanje'!K33*'Sreden kurs'!$D$9</f>
        <v>0</v>
      </c>
      <c r="L33" s="26">
        <f>'Cena na poramnuvanje'!L33*'Sreden kurs'!$D$9</f>
        <v>0</v>
      </c>
      <c r="M33" s="26">
        <f>'Cena na poramnuvanje'!M33*'Sreden kurs'!$D$9</f>
        <v>8264.6622000000007</v>
      </c>
      <c r="N33" s="26">
        <f>'Cena na poramnuvanje'!N33*'Sreden kurs'!$D$9</f>
        <v>7990.1194499999992</v>
      </c>
      <c r="O33" s="26">
        <f>'Cena na poramnuvanje'!O33*'Sreden kurs'!$D$9</f>
        <v>7939.5295500000002</v>
      </c>
      <c r="P33" s="26">
        <f>'Cena na poramnuvanje'!P33*'Sreden kurs'!$D$9</f>
        <v>7251.6303000000007</v>
      </c>
      <c r="Q33" s="26">
        <f>'Cena na poramnuvanje'!Q33*'Sreden kurs'!$D$9</f>
        <v>7069.6300499999998</v>
      </c>
      <c r="R33" s="26">
        <f>'Cena na poramnuvanje'!R33*'Sreden kurs'!$D$9</f>
        <v>4774.6729853028064</v>
      </c>
      <c r="S33" s="26">
        <f>'Cena na poramnuvanje'!S33*'Sreden kurs'!$D$9</f>
        <v>4458.0395094256264</v>
      </c>
      <c r="T33" s="26">
        <f>'Cena na poramnuvanje'!T33*'Sreden kurs'!$D$9</f>
        <v>4414.8941999999997</v>
      </c>
      <c r="U33" s="26">
        <f>'Cena na poramnuvanje'!U33*'Sreden kurs'!$D$9</f>
        <v>7414.5050999999994</v>
      </c>
      <c r="V33" s="26">
        <f>'Cena na poramnuvanje'!V33*'Sreden kurs'!$D$9</f>
        <v>7280.6269500000008</v>
      </c>
      <c r="W33" s="26">
        <f>'Cena na poramnuvanje'!W33*'Sreden kurs'!$D$9</f>
        <v>8069.706000000001</v>
      </c>
      <c r="X33" s="26">
        <f>'Cena na poramnuvanje'!X33*'Sreden kurs'!$D$9</f>
        <v>5746.2541786381844</v>
      </c>
      <c r="Y33" s="26">
        <f>'Cena na poramnuvanje'!Y33*'Sreden kurs'!$D$9</f>
        <v>4304.8292653846147</v>
      </c>
      <c r="Z33" s="26">
        <f>'Cena na poramnuvanje'!Z33*'Sreden kurs'!$D$9</f>
        <v>4342.5258345665961</v>
      </c>
      <c r="AA33" s="27">
        <f>'Cena na poramnuvanje'!AA33*'Sreden kurs'!$D$9</f>
        <v>0</v>
      </c>
    </row>
    <row r="34" spans="2:27" x14ac:dyDescent="0.25">
      <c r="B34" s="65"/>
      <c r="C34" s="6" t="s">
        <v>28</v>
      </c>
      <c r="D34" s="26">
        <f>'Cena na poramnuvanje'!D34*'Sreden kurs'!$D$9</f>
        <v>0</v>
      </c>
      <c r="E34" s="26">
        <f>'Cena na poramnuvanje'!E34*'Sreden kurs'!$D$9</f>
        <v>0</v>
      </c>
      <c r="F34" s="26">
        <f>'Cena na poramnuvanje'!F34*'Sreden kurs'!$D$9</f>
        <v>5092.9222499999996</v>
      </c>
      <c r="G34" s="26">
        <f>'Cena na poramnuvanje'!G34*'Sreden kurs'!$D$9</f>
        <v>5026.9086000000007</v>
      </c>
      <c r="H34" s="26">
        <f>'Cena na poramnuvanje'!H34*'Sreden kurs'!$D$9</f>
        <v>5087.3696999999993</v>
      </c>
      <c r="I34" s="26">
        <f>'Cena na poramnuvanje'!I34*'Sreden kurs'!$D$9</f>
        <v>5461.8583500000004</v>
      </c>
      <c r="J34" s="26">
        <f>'Cena na poramnuvanje'!J34*'Sreden kurs'!$D$9</f>
        <v>7009.7859000000008</v>
      </c>
      <c r="K34" s="26">
        <f>'Cena na poramnuvanje'!K34*'Sreden kurs'!$D$9</f>
        <v>7494.7085999999999</v>
      </c>
      <c r="L34" s="26">
        <f>'Cena na poramnuvanje'!L34*'Sreden kurs'!$D$9</f>
        <v>0</v>
      </c>
      <c r="M34" s="26">
        <f>'Cena na poramnuvanje'!M34*'Sreden kurs'!$D$9</f>
        <v>0</v>
      </c>
      <c r="N34" s="26">
        <f>'Cena na poramnuvanje'!N34*'Sreden kurs'!$D$9</f>
        <v>0</v>
      </c>
      <c r="O34" s="26">
        <f>'Cena na poramnuvanje'!O34*'Sreden kurs'!$D$9</f>
        <v>0</v>
      </c>
      <c r="P34" s="26">
        <f>'Cena na poramnuvanje'!P34*'Sreden kurs'!$D$9</f>
        <v>0</v>
      </c>
      <c r="Q34" s="26">
        <f>'Cena na poramnuvanje'!Q34*'Sreden kurs'!$D$9</f>
        <v>0</v>
      </c>
      <c r="R34" s="26">
        <f>'Cena na poramnuvanje'!R34*'Sreden kurs'!$D$9</f>
        <v>0</v>
      </c>
      <c r="S34" s="26">
        <f>'Cena na poramnuvanje'!S34*'Sreden kurs'!$D$9</f>
        <v>0</v>
      </c>
      <c r="T34" s="26">
        <f>'Cena na poramnuvanje'!T34*'Sreden kurs'!$D$9</f>
        <v>0</v>
      </c>
      <c r="U34" s="26">
        <f>'Cena na poramnuvanje'!U34*'Sreden kurs'!$D$9</f>
        <v>0</v>
      </c>
      <c r="V34" s="26">
        <f>'Cena na poramnuvanje'!V34*'Sreden kurs'!$D$9</f>
        <v>0</v>
      </c>
      <c r="W34" s="26">
        <f>'Cena na poramnuvanje'!W34*'Sreden kurs'!$D$9</f>
        <v>0</v>
      </c>
      <c r="X34" s="26">
        <f>'Cena na poramnuvanje'!X34*'Sreden kurs'!$D$9</f>
        <v>0</v>
      </c>
      <c r="Y34" s="26">
        <f>'Cena na poramnuvanje'!Y34*'Sreden kurs'!$D$9</f>
        <v>0</v>
      </c>
      <c r="Z34" s="26">
        <f>'Cena na poramnuvanje'!Z34*'Sreden kurs'!$D$9</f>
        <v>0</v>
      </c>
      <c r="AA34" s="27">
        <f>'Cena na poramnuvanje'!AA34*'Sreden kurs'!$D$9</f>
        <v>0</v>
      </c>
    </row>
    <row r="35" spans="2:27" ht="15.75" thickBot="1" x14ac:dyDescent="0.3">
      <c r="B35" s="66"/>
      <c r="C35" s="9" t="s">
        <v>29</v>
      </c>
      <c r="D35" s="28">
        <f>'Cena na poramnuvanje'!D35*'Sreden kurs'!$D$9</f>
        <v>0</v>
      </c>
      <c r="E35" s="28">
        <f>'Cena na poramnuvanje'!E35*'Sreden kurs'!$D$9</f>
        <v>0</v>
      </c>
      <c r="F35" s="28">
        <f>'Cena na poramnuvanje'!F35*'Sreden kurs'!$D$9</f>
        <v>15278.766750000001</v>
      </c>
      <c r="G35" s="28">
        <f>'Cena na poramnuvanje'!G35*'Sreden kurs'!$D$9</f>
        <v>15080.7258</v>
      </c>
      <c r="H35" s="28">
        <f>'Cena na poramnuvanje'!H35*'Sreden kurs'!$D$9</f>
        <v>15262.1091</v>
      </c>
      <c r="I35" s="28">
        <f>'Cena na poramnuvanje'!I35*'Sreden kurs'!$D$9</f>
        <v>16384.9581</v>
      </c>
      <c r="J35" s="28">
        <f>'Cena na poramnuvanje'!J35*'Sreden kurs'!$D$9</f>
        <v>21028.740750000001</v>
      </c>
      <c r="K35" s="28">
        <f>'Cena na poramnuvanje'!K35*'Sreden kurs'!$D$9</f>
        <v>22484.125800000002</v>
      </c>
      <c r="L35" s="28">
        <f>'Cena na poramnuvanje'!L35*'Sreden kurs'!$D$9</f>
        <v>0</v>
      </c>
      <c r="M35" s="28">
        <f>'Cena na poramnuvanje'!M35*'Sreden kurs'!$D$9</f>
        <v>0</v>
      </c>
      <c r="N35" s="28">
        <f>'Cena na poramnuvanje'!N35*'Sreden kurs'!$D$9</f>
        <v>0</v>
      </c>
      <c r="O35" s="28">
        <f>'Cena na poramnuvanje'!O35*'Sreden kurs'!$D$9</f>
        <v>0</v>
      </c>
      <c r="P35" s="28">
        <f>'Cena na poramnuvanje'!P35*'Sreden kurs'!$D$9</f>
        <v>0</v>
      </c>
      <c r="Q35" s="28">
        <f>'Cena na poramnuvanje'!Q35*'Sreden kurs'!$D$9</f>
        <v>0</v>
      </c>
      <c r="R35" s="28">
        <f>'Cena na poramnuvanje'!R35*'Sreden kurs'!$D$9</f>
        <v>0</v>
      </c>
      <c r="S35" s="28">
        <f>'Cena na poramnuvanje'!S35*'Sreden kurs'!$D$9</f>
        <v>0</v>
      </c>
      <c r="T35" s="28">
        <f>'Cena na poramnuvanje'!T35*'Sreden kurs'!$D$9</f>
        <v>0</v>
      </c>
      <c r="U35" s="28">
        <f>'Cena na poramnuvanje'!U35*'Sreden kurs'!$D$9</f>
        <v>0</v>
      </c>
      <c r="V35" s="28">
        <f>'Cena na poramnuvanje'!V35*'Sreden kurs'!$D$9</f>
        <v>0</v>
      </c>
      <c r="W35" s="28">
        <f>'Cena na poramnuvanje'!W35*'Sreden kurs'!$D$9</f>
        <v>0</v>
      </c>
      <c r="X35" s="28">
        <f>'Cena na poramnuvanje'!X35*'Sreden kurs'!$D$9</f>
        <v>0</v>
      </c>
      <c r="Y35" s="28">
        <f>'Cena na poramnuvanje'!Y35*'Sreden kurs'!$D$9</f>
        <v>0</v>
      </c>
      <c r="Z35" s="28">
        <f>'Cena na poramnuvanje'!Z35*'Sreden kurs'!$D$9</f>
        <v>0</v>
      </c>
      <c r="AA35" s="29">
        <f>'Cena na poramnuvanje'!AA35*'Sreden kurs'!$D$9</f>
        <v>0</v>
      </c>
    </row>
    <row r="36" spans="2:27" ht="15.75" thickTop="1" x14ac:dyDescent="0.25">
      <c r="B36" s="64" t="str">
        <f>'Cena na poramnuvanje'!B36:B39</f>
        <v>09.06.2022</v>
      </c>
      <c r="C36" s="6" t="s">
        <v>26</v>
      </c>
      <c r="D36" s="26">
        <f>'Cena na poramnuvanje'!D36*'Sreden kurs'!$D$10</f>
        <v>17491.7664</v>
      </c>
      <c r="E36" s="26">
        <f>'Cena na poramnuvanje'!E36*'Sreden kurs'!$D$10</f>
        <v>0</v>
      </c>
      <c r="F36" s="26">
        <f>'Cena na poramnuvanje'!F36*'Sreden kurs'!$D$10</f>
        <v>0</v>
      </c>
      <c r="G36" s="26">
        <f>'Cena na poramnuvanje'!G36*'Sreden kurs'!$D$10</f>
        <v>0</v>
      </c>
      <c r="H36" s="26">
        <f>'Cena na poramnuvanje'!H36*'Sreden kurs'!$D$10</f>
        <v>0</v>
      </c>
      <c r="I36" s="26">
        <f>'Cena na poramnuvanje'!I36*'Sreden kurs'!$D$10</f>
        <v>0</v>
      </c>
      <c r="J36" s="26">
        <f>'Cena na poramnuvanje'!J36*'Sreden kurs'!$D$10</f>
        <v>0</v>
      </c>
      <c r="K36" s="26">
        <f>'Cena na poramnuvanje'!K36*'Sreden kurs'!$D$10</f>
        <v>0</v>
      </c>
      <c r="L36" s="26">
        <f>'Cena na poramnuvanje'!L36*'Sreden kurs'!$D$10</f>
        <v>0</v>
      </c>
      <c r="M36" s="26">
        <f>'Cena na poramnuvanje'!M36*'Sreden kurs'!$D$10</f>
        <v>0</v>
      </c>
      <c r="N36" s="26">
        <f>'Cena na poramnuvanje'!N36*'Sreden kurs'!$D$10</f>
        <v>0</v>
      </c>
      <c r="O36" s="26">
        <f>'Cena na poramnuvanje'!O36*'Sreden kurs'!$D$10</f>
        <v>0</v>
      </c>
      <c r="P36" s="26">
        <f>'Cena na poramnuvanje'!P36*'Sreden kurs'!$D$10</f>
        <v>0</v>
      </c>
      <c r="Q36" s="26">
        <f>'Cena na poramnuvanje'!Q36*'Sreden kurs'!$D$10</f>
        <v>0</v>
      </c>
      <c r="R36" s="26">
        <f>'Cena na poramnuvanje'!R36*'Sreden kurs'!$D$10</f>
        <v>0</v>
      </c>
      <c r="S36" s="26">
        <f>'Cena na poramnuvanje'!S36*'Sreden kurs'!$D$10</f>
        <v>0</v>
      </c>
      <c r="T36" s="26">
        <f>'Cena na poramnuvanje'!T36*'Sreden kurs'!$D$10</f>
        <v>0</v>
      </c>
      <c r="U36" s="26">
        <f>'Cena na poramnuvanje'!U36*'Sreden kurs'!$D$10</f>
        <v>0</v>
      </c>
      <c r="V36" s="26">
        <f>'Cena na poramnuvanje'!V36*'Sreden kurs'!$D$10</f>
        <v>0</v>
      </c>
      <c r="W36" s="26">
        <f>'Cena na poramnuvanje'!W36*'Sreden kurs'!$D$10</f>
        <v>0</v>
      </c>
      <c r="X36" s="26">
        <f>'Cena na poramnuvanje'!X36*'Sreden kurs'!$D$10</f>
        <v>0</v>
      </c>
      <c r="Y36" s="26">
        <f>'Cena na poramnuvanje'!Y36*'Sreden kurs'!$D$10</f>
        <v>0</v>
      </c>
      <c r="Z36" s="26">
        <f>'Cena na poramnuvanje'!Z36*'Sreden kurs'!$D$10</f>
        <v>0</v>
      </c>
      <c r="AA36" s="27">
        <f>'Cena na poramnuvanje'!AA36*'Sreden kurs'!$D$10</f>
        <v>0</v>
      </c>
    </row>
    <row r="37" spans="2:27" x14ac:dyDescent="0.25">
      <c r="B37" s="65"/>
      <c r="C37" s="6" t="s">
        <v>27</v>
      </c>
      <c r="D37" s="26">
        <f>'Cena na poramnuvanje'!D37*'Sreden kurs'!$D$10</f>
        <v>0</v>
      </c>
      <c r="E37" s="26">
        <f>'Cena na poramnuvanje'!E37*'Sreden kurs'!$D$10</f>
        <v>0</v>
      </c>
      <c r="F37" s="26">
        <f>'Cena na poramnuvanje'!F37*'Sreden kurs'!$D$10</f>
        <v>0</v>
      </c>
      <c r="G37" s="26">
        <f>'Cena na poramnuvanje'!G37*'Sreden kurs'!$D$10</f>
        <v>0</v>
      </c>
      <c r="H37" s="26">
        <f>'Cena na poramnuvanje'!H37*'Sreden kurs'!$D$10</f>
        <v>0</v>
      </c>
      <c r="I37" s="26">
        <f>'Cena na poramnuvanje'!I37*'Sreden kurs'!$D$10</f>
        <v>0</v>
      </c>
      <c r="J37" s="26">
        <f>'Cena na poramnuvanje'!J37*'Sreden kurs'!$D$10</f>
        <v>0</v>
      </c>
      <c r="K37" s="26">
        <f>'Cena na poramnuvanje'!K37*'Sreden kurs'!$D$10</f>
        <v>0</v>
      </c>
      <c r="L37" s="26">
        <f>'Cena na poramnuvanje'!L37*'Sreden kurs'!$D$10</f>
        <v>4455.9213749999999</v>
      </c>
      <c r="M37" s="26">
        <f>'Cena na poramnuvanje'!M37*'Sreden kurs'!$D$10</f>
        <v>4520.7032378424656</v>
      </c>
      <c r="N37" s="26">
        <f>'Cena na poramnuvanje'!N37*'Sreden kurs'!$D$10</f>
        <v>4433.5408930523909</v>
      </c>
      <c r="O37" s="26">
        <f>'Cena na poramnuvanje'!O37*'Sreden kurs'!$D$10</f>
        <v>5233.8479733979129</v>
      </c>
      <c r="P37" s="26">
        <f>'Cena na poramnuvanje'!P37*'Sreden kurs'!$D$10</f>
        <v>5447.4935440298505</v>
      </c>
      <c r="Q37" s="26">
        <f>'Cena na poramnuvanje'!Q37*'Sreden kurs'!$D$10</f>
        <v>5111.183509780356</v>
      </c>
      <c r="R37" s="26">
        <f>'Cena na poramnuvanje'!R37*'Sreden kurs'!$D$10</f>
        <v>4127.8389615411916</v>
      </c>
      <c r="S37" s="26">
        <f>'Cena na poramnuvanje'!S37*'Sreden kurs'!$D$10</f>
        <v>4932.0269298643934</v>
      </c>
      <c r="T37" s="26">
        <f>'Cena na poramnuvanje'!T37*'Sreden kurs'!$D$10</f>
        <v>4475.9267033557035</v>
      </c>
      <c r="U37" s="26">
        <f>'Cena na poramnuvanje'!U37*'Sreden kurs'!$D$10</f>
        <v>6225.6424499999994</v>
      </c>
      <c r="V37" s="26">
        <f>'Cena na poramnuvanje'!V37*'Sreden kurs'!$D$10</f>
        <v>6345.9476999999997</v>
      </c>
      <c r="W37" s="26">
        <f>'Cena na poramnuvanje'!W37*'Sreden kurs'!$D$10</f>
        <v>5569.6566506074005</v>
      </c>
      <c r="X37" s="26">
        <f>'Cena na poramnuvanje'!X37*'Sreden kurs'!$D$10</f>
        <v>5254.4391014059756</v>
      </c>
      <c r="Y37" s="26">
        <f>'Cena na poramnuvanje'!Y37*'Sreden kurs'!$D$10</f>
        <v>3896.3757681818174</v>
      </c>
      <c r="Z37" s="26">
        <f>'Cena na poramnuvanje'!Z37*'Sreden kurs'!$D$10</f>
        <v>4676.3908150409288</v>
      </c>
      <c r="AA37" s="27">
        <f>'Cena na poramnuvanje'!AA37*'Sreden kurs'!$D$10</f>
        <v>3703.1820514762071</v>
      </c>
    </row>
    <row r="38" spans="2:27" x14ac:dyDescent="0.25">
      <c r="B38" s="65"/>
      <c r="C38" s="6" t="s">
        <v>28</v>
      </c>
      <c r="D38" s="26">
        <f>'Cena na poramnuvanje'!D38*'Sreden kurs'!$D$10</f>
        <v>0</v>
      </c>
      <c r="E38" s="26">
        <f>'Cena na poramnuvanje'!E38*'Sreden kurs'!$D$10</f>
        <v>5263.8173999999999</v>
      </c>
      <c r="F38" s="26">
        <f>'Cena na poramnuvanje'!F38*'Sreden kurs'!$D$10</f>
        <v>5089.8374999999996</v>
      </c>
      <c r="G38" s="26">
        <f>'Cena na poramnuvanje'!G38*'Sreden kurs'!$D$10</f>
        <v>5082.4340999999995</v>
      </c>
      <c r="H38" s="26">
        <f>'Cena na poramnuvanje'!H38*'Sreden kurs'!$D$10</f>
        <v>5081.2002000000002</v>
      </c>
      <c r="I38" s="26">
        <f>'Cena na poramnuvanje'!I38*'Sreden kurs'!$D$10</f>
        <v>5388.4413000000004</v>
      </c>
      <c r="J38" s="26">
        <f>'Cena na poramnuvanje'!J38*'Sreden kurs'!$D$10</f>
        <v>6334.2256500000003</v>
      </c>
      <c r="K38" s="26">
        <f>'Cena na poramnuvanje'!K38*'Sreden kurs'!$D$10</f>
        <v>6853.6975499999999</v>
      </c>
      <c r="L38" s="26">
        <f>'Cena na poramnuvanje'!L38*'Sreden kurs'!$D$10</f>
        <v>0</v>
      </c>
      <c r="M38" s="26">
        <f>'Cena na poramnuvanje'!M38*'Sreden kurs'!$D$10</f>
        <v>0</v>
      </c>
      <c r="N38" s="26">
        <f>'Cena na poramnuvanje'!N38*'Sreden kurs'!$D$10</f>
        <v>0</v>
      </c>
      <c r="O38" s="26">
        <f>'Cena na poramnuvanje'!O38*'Sreden kurs'!$D$10</f>
        <v>0</v>
      </c>
      <c r="P38" s="26">
        <f>'Cena na poramnuvanje'!P38*'Sreden kurs'!$D$10</f>
        <v>0</v>
      </c>
      <c r="Q38" s="26">
        <f>'Cena na poramnuvanje'!Q38*'Sreden kurs'!$D$10</f>
        <v>0</v>
      </c>
      <c r="R38" s="26">
        <f>'Cena na poramnuvanje'!R38*'Sreden kurs'!$D$10</f>
        <v>0</v>
      </c>
      <c r="S38" s="26">
        <f>'Cena na poramnuvanje'!S38*'Sreden kurs'!$D$10</f>
        <v>0</v>
      </c>
      <c r="T38" s="26">
        <f>'Cena na poramnuvanje'!T38*'Sreden kurs'!$D$10</f>
        <v>0</v>
      </c>
      <c r="U38" s="26">
        <f>'Cena na poramnuvanje'!U38*'Sreden kurs'!$D$10</f>
        <v>0</v>
      </c>
      <c r="V38" s="26">
        <f>'Cena na poramnuvanje'!V38*'Sreden kurs'!$D$10</f>
        <v>0</v>
      </c>
      <c r="W38" s="26">
        <f>'Cena na poramnuvanje'!W38*'Sreden kurs'!$D$10</f>
        <v>0</v>
      </c>
      <c r="X38" s="26">
        <f>'Cena na poramnuvanje'!X38*'Sreden kurs'!$D$10</f>
        <v>0</v>
      </c>
      <c r="Y38" s="26">
        <f>'Cena na poramnuvanje'!Y38*'Sreden kurs'!$D$10</f>
        <v>0</v>
      </c>
      <c r="Z38" s="26">
        <f>'Cena na poramnuvanje'!Z38*'Sreden kurs'!$D$10</f>
        <v>0</v>
      </c>
      <c r="AA38" s="27">
        <f>'Cena na poramnuvanje'!AA38*'Sreden kurs'!$D$10</f>
        <v>0</v>
      </c>
    </row>
    <row r="39" spans="2:27" ht="15.75" thickBot="1" x14ac:dyDescent="0.3">
      <c r="B39" s="66"/>
      <c r="C39" s="9" t="s">
        <v>29</v>
      </c>
      <c r="D39" s="28">
        <f>'Cena na poramnuvanje'!D39*'Sreden kurs'!$D$10</f>
        <v>0</v>
      </c>
      <c r="E39" s="28">
        <f>'Cena na poramnuvanje'!E39*'Sreden kurs'!$D$10</f>
        <v>15790.83525</v>
      </c>
      <c r="F39" s="28">
        <f>'Cena na poramnuvanje'!F39*'Sreden kurs'!$D$10</f>
        <v>15269.512500000001</v>
      </c>
      <c r="G39" s="28">
        <f>'Cena na poramnuvanje'!G39*'Sreden kurs'!$D$10</f>
        <v>15247.302299999999</v>
      </c>
      <c r="H39" s="28">
        <f>'Cena na poramnuvanje'!H39*'Sreden kurs'!$D$10</f>
        <v>15243.600600000002</v>
      </c>
      <c r="I39" s="28">
        <f>'Cena na poramnuvanje'!I39*'Sreden kurs'!$D$10</f>
        <v>16165.323899999999</v>
      </c>
      <c r="J39" s="28">
        <f>'Cena na poramnuvanje'!J39*'Sreden kurs'!$D$10</f>
        <v>19002.676950000001</v>
      </c>
      <c r="K39" s="28">
        <f>'Cena na poramnuvanje'!K39*'Sreden kurs'!$D$10</f>
        <v>20560.475699999999</v>
      </c>
      <c r="L39" s="28">
        <f>'Cena na poramnuvanje'!L39*'Sreden kurs'!$D$10</f>
        <v>0</v>
      </c>
      <c r="M39" s="28">
        <f>'Cena na poramnuvanje'!M39*'Sreden kurs'!$D$10</f>
        <v>0</v>
      </c>
      <c r="N39" s="28">
        <f>'Cena na poramnuvanje'!N39*'Sreden kurs'!$D$10</f>
        <v>0</v>
      </c>
      <c r="O39" s="28">
        <f>'Cena na poramnuvanje'!O39*'Sreden kurs'!$D$10</f>
        <v>0</v>
      </c>
      <c r="P39" s="28">
        <f>'Cena na poramnuvanje'!P39*'Sreden kurs'!$D$10</f>
        <v>0</v>
      </c>
      <c r="Q39" s="28">
        <f>'Cena na poramnuvanje'!Q39*'Sreden kurs'!$D$10</f>
        <v>0</v>
      </c>
      <c r="R39" s="28">
        <f>'Cena na poramnuvanje'!R39*'Sreden kurs'!$D$10</f>
        <v>0</v>
      </c>
      <c r="S39" s="28">
        <f>'Cena na poramnuvanje'!S39*'Sreden kurs'!$D$10</f>
        <v>0</v>
      </c>
      <c r="T39" s="28">
        <f>'Cena na poramnuvanje'!T39*'Sreden kurs'!$D$10</f>
        <v>0</v>
      </c>
      <c r="U39" s="28">
        <f>'Cena na poramnuvanje'!U39*'Sreden kurs'!$D$10</f>
        <v>0</v>
      </c>
      <c r="V39" s="28">
        <f>'Cena na poramnuvanje'!V39*'Sreden kurs'!$D$10</f>
        <v>0</v>
      </c>
      <c r="W39" s="28">
        <f>'Cena na poramnuvanje'!W39*'Sreden kurs'!$D$10</f>
        <v>0</v>
      </c>
      <c r="X39" s="28">
        <f>'Cena na poramnuvanje'!X39*'Sreden kurs'!$D$10</f>
        <v>0</v>
      </c>
      <c r="Y39" s="28">
        <f>'Cena na poramnuvanje'!Y39*'Sreden kurs'!$D$10</f>
        <v>0</v>
      </c>
      <c r="Z39" s="28">
        <f>'Cena na poramnuvanje'!Z39*'Sreden kurs'!$D$10</f>
        <v>0</v>
      </c>
      <c r="AA39" s="29">
        <f>'Cena na poramnuvanje'!AA39*'Sreden kurs'!$D$10</f>
        <v>0</v>
      </c>
    </row>
    <row r="40" spans="2:27" ht="15.75" thickTop="1" x14ac:dyDescent="0.25">
      <c r="B40" s="64" t="str">
        <f>'Cena na poramnuvanje'!B40:B43</f>
        <v>10.06.2022</v>
      </c>
      <c r="C40" s="6" t="s">
        <v>26</v>
      </c>
      <c r="D40" s="26">
        <f>'Cena na poramnuvanje'!D40*'Sreden kurs'!$D$11</f>
        <v>18192.387981</v>
      </c>
      <c r="E40" s="26">
        <f>'Cena na poramnuvanje'!E40*'Sreden kurs'!$D$11</f>
        <v>13589.227037999999</v>
      </c>
      <c r="F40" s="26">
        <f>'Cena na poramnuvanje'!F40*'Sreden kurs'!$D$11</f>
        <v>0</v>
      </c>
      <c r="G40" s="26">
        <f>'Cena na poramnuvanje'!G40*'Sreden kurs'!$D$11</f>
        <v>0</v>
      </c>
      <c r="H40" s="26">
        <f>'Cena na poramnuvanje'!H40*'Sreden kurs'!$D$11</f>
        <v>0</v>
      </c>
      <c r="I40" s="26">
        <f>'Cena na poramnuvanje'!I40*'Sreden kurs'!$D$11</f>
        <v>0</v>
      </c>
      <c r="J40" s="26">
        <f>'Cena na poramnuvanje'!J40*'Sreden kurs'!$D$11</f>
        <v>0</v>
      </c>
      <c r="K40" s="26">
        <f>'Cena na poramnuvanje'!K40*'Sreden kurs'!$D$11</f>
        <v>0</v>
      </c>
      <c r="L40" s="26">
        <f>'Cena na poramnuvanje'!L40*'Sreden kurs'!$D$11</f>
        <v>0</v>
      </c>
      <c r="M40" s="26">
        <f>'Cena na poramnuvanje'!M40*'Sreden kurs'!$D$11</f>
        <v>0</v>
      </c>
      <c r="N40" s="26">
        <f>'Cena na poramnuvanje'!N40*'Sreden kurs'!$D$11</f>
        <v>0</v>
      </c>
      <c r="O40" s="26">
        <f>'Cena na poramnuvanje'!O40*'Sreden kurs'!$D$11</f>
        <v>0</v>
      </c>
      <c r="P40" s="26">
        <f>'Cena na poramnuvanje'!P40*'Sreden kurs'!$D$11</f>
        <v>0</v>
      </c>
      <c r="Q40" s="26">
        <f>'Cena na poramnuvanje'!Q40*'Sreden kurs'!$D$11</f>
        <v>0</v>
      </c>
      <c r="R40" s="26">
        <f>'Cena na poramnuvanje'!R40*'Sreden kurs'!$D$11</f>
        <v>0</v>
      </c>
      <c r="S40" s="26">
        <f>'Cena na poramnuvanje'!S40*'Sreden kurs'!$D$11</f>
        <v>0</v>
      </c>
      <c r="T40" s="26">
        <f>'Cena na poramnuvanje'!T40*'Sreden kurs'!$D$11</f>
        <v>0</v>
      </c>
      <c r="U40" s="26">
        <f>'Cena na poramnuvanje'!U40*'Sreden kurs'!$D$11</f>
        <v>0</v>
      </c>
      <c r="V40" s="26">
        <f>'Cena na poramnuvanje'!V40*'Sreden kurs'!$D$11</f>
        <v>0</v>
      </c>
      <c r="W40" s="26">
        <f>'Cena na poramnuvanje'!W40*'Sreden kurs'!$D$11</f>
        <v>20200.602546000002</v>
      </c>
      <c r="X40" s="26">
        <f>'Cena na poramnuvanje'!X40*'Sreden kurs'!$D$11</f>
        <v>0</v>
      </c>
      <c r="Y40" s="26">
        <f>'Cena na poramnuvanje'!Y40*'Sreden kurs'!$D$11</f>
        <v>0</v>
      </c>
      <c r="Z40" s="26">
        <f>'Cena na poramnuvanje'!Z40*'Sreden kurs'!$D$11</f>
        <v>0</v>
      </c>
      <c r="AA40" s="27">
        <f>'Cena na poramnuvanje'!AA40*'Sreden kurs'!$D$11</f>
        <v>0</v>
      </c>
    </row>
    <row r="41" spans="2:27" x14ac:dyDescent="0.25">
      <c r="B41" s="65"/>
      <c r="C41" s="6" t="s">
        <v>27</v>
      </c>
      <c r="D41" s="26">
        <f>'Cena na poramnuvanje'!D41*'Sreden kurs'!$D$11</f>
        <v>0</v>
      </c>
      <c r="E41" s="26">
        <f>'Cena na poramnuvanje'!E41*'Sreden kurs'!$D$11</f>
        <v>0</v>
      </c>
      <c r="F41" s="26">
        <f>'Cena na poramnuvanje'!F41*'Sreden kurs'!$D$11</f>
        <v>0</v>
      </c>
      <c r="G41" s="26">
        <f>'Cena na poramnuvanje'!G41*'Sreden kurs'!$D$11</f>
        <v>0</v>
      </c>
      <c r="H41" s="26">
        <f>'Cena na poramnuvanje'!H41*'Sreden kurs'!$D$11</f>
        <v>0</v>
      </c>
      <c r="I41" s="26">
        <f>'Cena na poramnuvanje'!I41*'Sreden kurs'!$D$11</f>
        <v>0</v>
      </c>
      <c r="J41" s="26">
        <f>'Cena na poramnuvanje'!J41*'Sreden kurs'!$D$11</f>
        <v>0</v>
      </c>
      <c r="K41" s="26">
        <f>'Cena na poramnuvanje'!K41*'Sreden kurs'!$D$11</f>
        <v>0</v>
      </c>
      <c r="L41" s="26">
        <f>'Cena na poramnuvanje'!L41*'Sreden kurs'!$D$11</f>
        <v>3939.6172364999998</v>
      </c>
      <c r="M41" s="26">
        <f>'Cena na poramnuvanje'!M41*'Sreden kurs'!$D$11</f>
        <v>4653.8244928823524</v>
      </c>
      <c r="N41" s="26">
        <f>'Cena na poramnuvanje'!N41*'Sreden kurs'!$D$11</f>
        <v>4384.0535858784388</v>
      </c>
      <c r="O41" s="26">
        <f>'Cena na poramnuvanje'!O41*'Sreden kurs'!$D$11</f>
        <v>4469.0524884357546</v>
      </c>
      <c r="P41" s="26">
        <f>'Cena na poramnuvanje'!P41*'Sreden kurs'!$D$11</f>
        <v>4645.1588316189673</v>
      </c>
      <c r="Q41" s="26">
        <f>'Cena na poramnuvanje'!Q41*'Sreden kurs'!$D$11</f>
        <v>5869.7859820000003</v>
      </c>
      <c r="R41" s="26">
        <f>'Cena na poramnuvanje'!R41*'Sreden kurs'!$D$11</f>
        <v>4187.5047038533439</v>
      </c>
      <c r="S41" s="26">
        <f>'Cena na poramnuvanje'!S41*'Sreden kurs'!$D$11</f>
        <v>3792.8147607470232</v>
      </c>
      <c r="T41" s="26">
        <f>'Cena na poramnuvanje'!T41*'Sreden kurs'!$D$11</f>
        <v>3627.0238914346878</v>
      </c>
      <c r="U41" s="26">
        <f>'Cena na poramnuvanje'!U41*'Sreden kurs'!$D$11</f>
        <v>4737.495048933366</v>
      </c>
      <c r="V41" s="26">
        <f>'Cena na poramnuvanje'!V41*'Sreden kurs'!$D$11</f>
        <v>4913.7146747236029</v>
      </c>
      <c r="W41" s="26">
        <f>'Cena na poramnuvanje'!W41*'Sreden kurs'!$D$11</f>
        <v>0</v>
      </c>
      <c r="X41" s="26">
        <f>'Cena na poramnuvanje'!X41*'Sreden kurs'!$D$11</f>
        <v>4211.3013004285722</v>
      </c>
      <c r="Y41" s="26">
        <f>'Cena na poramnuvanje'!Y41*'Sreden kurs'!$D$11</f>
        <v>4564.7190250230078</v>
      </c>
      <c r="Z41" s="26">
        <f>'Cena na poramnuvanje'!Z41*'Sreden kurs'!$D$11</f>
        <v>3988.4227489696977</v>
      </c>
      <c r="AA41" s="27">
        <f>'Cena na poramnuvanje'!AA41*'Sreden kurs'!$D$11</f>
        <v>4534.2620806118985</v>
      </c>
    </row>
    <row r="42" spans="2:27" x14ac:dyDescent="0.25">
      <c r="B42" s="65"/>
      <c r="C42" s="6" t="s">
        <v>28</v>
      </c>
      <c r="D42" s="26">
        <f>'Cena na poramnuvanje'!D42*'Sreden kurs'!$D$11</f>
        <v>0</v>
      </c>
      <c r="E42" s="26">
        <f>'Cena na poramnuvanje'!E42*'Sreden kurs'!$D$11</f>
        <v>0</v>
      </c>
      <c r="F42" s="26">
        <f>'Cena na poramnuvanje'!F42*'Sreden kurs'!$D$11</f>
        <v>5032.5671910000001</v>
      </c>
      <c r="G42" s="26">
        <f>'Cena na poramnuvanje'!G42*'Sreden kurs'!$D$11</f>
        <v>5023.3127460000005</v>
      </c>
      <c r="H42" s="26">
        <f>'Cena na poramnuvanje'!H42*'Sreden kurs'!$D$11</f>
        <v>5054.1608960000003</v>
      </c>
      <c r="I42" s="26">
        <f>'Cena na poramnuvanje'!I42*'Sreden kurs'!$D$11</f>
        <v>5526.1375909999997</v>
      </c>
      <c r="J42" s="26">
        <f>'Cena na poramnuvanje'!J42*'Sreden kurs'!$D$11</f>
        <v>6413.9473479999997</v>
      </c>
      <c r="K42" s="26">
        <f>'Cena na poramnuvanje'!K42*'Sreden kurs'!$D$11</f>
        <v>6594.1005439999999</v>
      </c>
      <c r="L42" s="26">
        <f>'Cena na poramnuvanje'!L42*'Sreden kurs'!$D$11</f>
        <v>0</v>
      </c>
      <c r="M42" s="26">
        <f>'Cena na poramnuvanje'!M42*'Sreden kurs'!$D$11</f>
        <v>0</v>
      </c>
      <c r="N42" s="26">
        <f>'Cena na poramnuvanje'!N42*'Sreden kurs'!$D$11</f>
        <v>0</v>
      </c>
      <c r="O42" s="26">
        <f>'Cena na poramnuvanje'!O42*'Sreden kurs'!$D$11</f>
        <v>0</v>
      </c>
      <c r="P42" s="26">
        <f>'Cena na poramnuvanje'!P42*'Sreden kurs'!$D$11</f>
        <v>0</v>
      </c>
      <c r="Q42" s="26">
        <f>'Cena na poramnuvanje'!Q42*'Sreden kurs'!$D$11</f>
        <v>0</v>
      </c>
      <c r="R42" s="26">
        <f>'Cena na poramnuvanje'!R42*'Sreden kurs'!$D$11</f>
        <v>0</v>
      </c>
      <c r="S42" s="26">
        <f>'Cena na poramnuvanje'!S42*'Sreden kurs'!$D$11</f>
        <v>0</v>
      </c>
      <c r="T42" s="26">
        <f>'Cena na poramnuvanje'!T42*'Sreden kurs'!$D$11</f>
        <v>0</v>
      </c>
      <c r="U42" s="26">
        <f>'Cena na poramnuvanje'!U42*'Sreden kurs'!$D$11</f>
        <v>0</v>
      </c>
      <c r="V42" s="26">
        <f>'Cena na poramnuvanje'!V42*'Sreden kurs'!$D$11</f>
        <v>0</v>
      </c>
      <c r="W42" s="26">
        <f>'Cena na poramnuvanje'!W42*'Sreden kurs'!$D$11</f>
        <v>0</v>
      </c>
      <c r="X42" s="26">
        <f>'Cena na poramnuvanje'!X42*'Sreden kurs'!$D$11</f>
        <v>0</v>
      </c>
      <c r="Y42" s="26">
        <f>'Cena na poramnuvanje'!Y42*'Sreden kurs'!$D$11</f>
        <v>0</v>
      </c>
      <c r="Z42" s="26">
        <f>'Cena na poramnuvanje'!Z42*'Sreden kurs'!$D$11</f>
        <v>0</v>
      </c>
      <c r="AA42" s="27">
        <f>'Cena na poramnuvanje'!AA42*'Sreden kurs'!$D$11</f>
        <v>0</v>
      </c>
    </row>
    <row r="43" spans="2:27" ht="15.75" thickBot="1" x14ac:dyDescent="0.3">
      <c r="B43" s="66"/>
      <c r="C43" s="9" t="s">
        <v>29</v>
      </c>
      <c r="D43" s="28">
        <f>'Cena na poramnuvanje'!D43*'Sreden kurs'!$D$11</f>
        <v>0</v>
      </c>
      <c r="E43" s="28">
        <f>'Cena na poramnuvanje'!E43*'Sreden kurs'!$D$11</f>
        <v>0</v>
      </c>
      <c r="F43" s="28">
        <f>'Cena na poramnuvanje'!F43*'Sreden kurs'!$D$11</f>
        <v>15097.08461</v>
      </c>
      <c r="G43" s="28">
        <f>'Cena na poramnuvanje'!G43*'Sreden kurs'!$D$11</f>
        <v>15069.321275</v>
      </c>
      <c r="H43" s="28">
        <f>'Cena na poramnuvanje'!H43*'Sreden kurs'!$D$11</f>
        <v>15162.482688</v>
      </c>
      <c r="I43" s="28">
        <f>'Cena na poramnuvanje'!I43*'Sreden kurs'!$D$11</f>
        <v>16578.412773</v>
      </c>
      <c r="J43" s="28">
        <f>'Cena na poramnuvanje'!J43*'Sreden kurs'!$D$11</f>
        <v>19241.225081000001</v>
      </c>
      <c r="K43" s="28">
        <f>'Cena na poramnuvanje'!K43*'Sreden kurs'!$D$11</f>
        <v>19782.301631999999</v>
      </c>
      <c r="L43" s="28">
        <f>'Cena na poramnuvanje'!L43*'Sreden kurs'!$D$11</f>
        <v>0</v>
      </c>
      <c r="M43" s="28">
        <f>'Cena na poramnuvanje'!M43*'Sreden kurs'!$D$11</f>
        <v>0</v>
      </c>
      <c r="N43" s="28">
        <f>'Cena na poramnuvanje'!N43*'Sreden kurs'!$D$11</f>
        <v>0</v>
      </c>
      <c r="O43" s="28">
        <f>'Cena na poramnuvanje'!O43*'Sreden kurs'!$D$11</f>
        <v>0</v>
      </c>
      <c r="P43" s="28">
        <f>'Cena na poramnuvanje'!P43*'Sreden kurs'!$D$11</f>
        <v>0</v>
      </c>
      <c r="Q43" s="28">
        <f>'Cena na poramnuvanje'!Q43*'Sreden kurs'!$D$11</f>
        <v>0</v>
      </c>
      <c r="R43" s="28">
        <f>'Cena na poramnuvanje'!R43*'Sreden kurs'!$D$11</f>
        <v>0</v>
      </c>
      <c r="S43" s="28">
        <f>'Cena na poramnuvanje'!S43*'Sreden kurs'!$D$11</f>
        <v>0</v>
      </c>
      <c r="T43" s="28">
        <f>'Cena na poramnuvanje'!T43*'Sreden kurs'!$D$11</f>
        <v>0</v>
      </c>
      <c r="U43" s="28">
        <f>'Cena na poramnuvanje'!U43*'Sreden kurs'!$D$11</f>
        <v>0</v>
      </c>
      <c r="V43" s="28">
        <f>'Cena na poramnuvanje'!V43*'Sreden kurs'!$D$11</f>
        <v>0</v>
      </c>
      <c r="W43" s="28">
        <f>'Cena na poramnuvanje'!W43*'Sreden kurs'!$D$11</f>
        <v>0</v>
      </c>
      <c r="X43" s="28">
        <f>'Cena na poramnuvanje'!X43*'Sreden kurs'!$D$11</f>
        <v>0</v>
      </c>
      <c r="Y43" s="28">
        <f>'Cena na poramnuvanje'!Y43*'Sreden kurs'!$D$11</f>
        <v>0</v>
      </c>
      <c r="Z43" s="28">
        <f>'Cena na poramnuvanje'!Z43*'Sreden kurs'!$D$11</f>
        <v>0</v>
      </c>
      <c r="AA43" s="29">
        <f>'Cena na poramnuvanje'!AA43*'Sreden kurs'!$D$11</f>
        <v>0</v>
      </c>
    </row>
    <row r="44" spans="2:27" ht="15.75" thickTop="1" x14ac:dyDescent="0.25">
      <c r="B44" s="64" t="str">
        <f>'Cena na poramnuvanje'!B44:B47</f>
        <v>11.06.2022</v>
      </c>
      <c r="C44" s="6" t="s">
        <v>26</v>
      </c>
      <c r="D44" s="26">
        <f>'Cena na poramnuvanje'!D44*'Sreden kurs'!$D$12</f>
        <v>0</v>
      </c>
      <c r="E44" s="26">
        <f>'Cena na poramnuvanje'!E44*'Sreden kurs'!$D$12</f>
        <v>0</v>
      </c>
      <c r="F44" s="26">
        <f>'Cena na poramnuvanje'!F44*'Sreden kurs'!$D$12</f>
        <v>0</v>
      </c>
      <c r="G44" s="26">
        <f>'Cena na poramnuvanje'!G44*'Sreden kurs'!$D$12</f>
        <v>0</v>
      </c>
      <c r="H44" s="26">
        <f>'Cena na poramnuvanje'!H44*'Sreden kurs'!$D$12</f>
        <v>0</v>
      </c>
      <c r="I44" s="26">
        <f>'Cena na poramnuvanje'!I44*'Sreden kurs'!$D$12</f>
        <v>0</v>
      </c>
      <c r="J44" s="26">
        <f>'Cena na poramnuvanje'!J44*'Sreden kurs'!$D$12</f>
        <v>0</v>
      </c>
      <c r="K44" s="26">
        <f>'Cena na poramnuvanje'!K44*'Sreden kurs'!$D$12</f>
        <v>0</v>
      </c>
      <c r="L44" s="26">
        <f>'Cena na poramnuvanje'!L44*'Sreden kurs'!$D$12</f>
        <v>0</v>
      </c>
      <c r="M44" s="26">
        <f>'Cena na poramnuvanje'!M44*'Sreden kurs'!$D$12</f>
        <v>0</v>
      </c>
      <c r="N44" s="26">
        <f>'Cena na poramnuvanje'!N44*'Sreden kurs'!$D$12</f>
        <v>0</v>
      </c>
      <c r="O44" s="26">
        <f>'Cena na poramnuvanje'!O44*'Sreden kurs'!$D$12</f>
        <v>0</v>
      </c>
      <c r="P44" s="26">
        <f>'Cena na poramnuvanje'!P44*'Sreden kurs'!$D$12</f>
        <v>0</v>
      </c>
      <c r="Q44" s="26">
        <f>'Cena na poramnuvanje'!Q44*'Sreden kurs'!$D$12</f>
        <v>0</v>
      </c>
      <c r="R44" s="26">
        <f>'Cena na poramnuvanje'!R44*'Sreden kurs'!$D$12</f>
        <v>0</v>
      </c>
      <c r="S44" s="26">
        <f>'Cena na poramnuvanje'!S44*'Sreden kurs'!$D$12</f>
        <v>0</v>
      </c>
      <c r="T44" s="26">
        <f>'Cena na poramnuvanje'!T44*'Sreden kurs'!$D$12</f>
        <v>0</v>
      </c>
      <c r="U44" s="26">
        <f>'Cena na poramnuvanje'!U44*'Sreden kurs'!$D$12</f>
        <v>0</v>
      </c>
      <c r="V44" s="26">
        <f>'Cena na poramnuvanje'!V44*'Sreden kurs'!$D$12</f>
        <v>0</v>
      </c>
      <c r="W44" s="26">
        <f>'Cena na poramnuvanje'!W44*'Sreden kurs'!$D$12</f>
        <v>0</v>
      </c>
      <c r="X44" s="26">
        <f>'Cena na poramnuvanje'!X44*'Sreden kurs'!$D$12</f>
        <v>0</v>
      </c>
      <c r="Y44" s="26">
        <f>'Cena na poramnuvanje'!Y44*'Sreden kurs'!$D$12</f>
        <v>0</v>
      </c>
      <c r="Z44" s="26">
        <f>'Cena na poramnuvanje'!Z44*'Sreden kurs'!$D$12</f>
        <v>0</v>
      </c>
      <c r="AA44" s="27">
        <f>'Cena na poramnuvanje'!AA44*'Sreden kurs'!$D$12</f>
        <v>0</v>
      </c>
    </row>
    <row r="45" spans="2:27" x14ac:dyDescent="0.25">
      <c r="B45" s="65"/>
      <c r="C45" s="6" t="s">
        <v>27</v>
      </c>
      <c r="D45" s="26">
        <f>'Cena na poramnuvanje'!D45*'Sreden kurs'!$D$12</f>
        <v>4321.0190172307694</v>
      </c>
      <c r="E45" s="26">
        <f>'Cena na poramnuvanje'!E45*'Sreden kurs'!$D$12</f>
        <v>3427.8464280000003</v>
      </c>
      <c r="F45" s="26">
        <f>'Cena na poramnuvanje'!F45*'Sreden kurs'!$D$12</f>
        <v>0</v>
      </c>
      <c r="G45" s="26">
        <f>'Cena na poramnuvanje'!G45*'Sreden kurs'!$D$12</f>
        <v>0</v>
      </c>
      <c r="H45" s="26">
        <f>'Cena na poramnuvanje'!H45*'Sreden kurs'!$D$12</f>
        <v>0</v>
      </c>
      <c r="I45" s="26">
        <f>'Cena na poramnuvanje'!I45*'Sreden kurs'!$D$12</f>
        <v>0</v>
      </c>
      <c r="J45" s="26">
        <f>'Cena na poramnuvanje'!J45*'Sreden kurs'!$D$12</f>
        <v>0</v>
      </c>
      <c r="K45" s="26">
        <f>'Cena na poramnuvanje'!K45*'Sreden kurs'!$D$12</f>
        <v>0</v>
      </c>
      <c r="L45" s="26">
        <f>'Cena na poramnuvanje'!L45*'Sreden kurs'!$D$12</f>
        <v>0</v>
      </c>
      <c r="M45" s="26">
        <f>'Cena na poramnuvanje'!M45*'Sreden kurs'!$D$12</f>
        <v>2922.133093396073</v>
      </c>
      <c r="N45" s="26">
        <f>'Cena na poramnuvanje'!N45*'Sreden kurs'!$D$12</f>
        <v>2362.034680641314</v>
      </c>
      <c r="O45" s="26">
        <f>'Cena na poramnuvanje'!O45*'Sreden kurs'!$D$12</f>
        <v>2363.8496221034138</v>
      </c>
      <c r="P45" s="26">
        <f>'Cena na poramnuvanje'!P45*'Sreden kurs'!$D$12</f>
        <v>2373.5469856079408</v>
      </c>
      <c r="Q45" s="26">
        <f>'Cena na poramnuvanje'!Q45*'Sreden kurs'!$D$12</f>
        <v>1656.8235708892591</v>
      </c>
      <c r="R45" s="26">
        <f>'Cena na poramnuvanje'!R45*'Sreden kurs'!$D$12</f>
        <v>4115.1309141371621</v>
      </c>
      <c r="S45" s="26">
        <f>'Cena na poramnuvanje'!S45*'Sreden kurs'!$D$12</f>
        <v>1727.4937857499999</v>
      </c>
      <c r="T45" s="26">
        <f>'Cena na poramnuvanje'!T45*'Sreden kurs'!$D$12</f>
        <v>2523.5944980459367</v>
      </c>
      <c r="U45" s="26">
        <f>'Cena na poramnuvanje'!U45*'Sreden kurs'!$D$12</f>
        <v>2856.0539725526237</v>
      </c>
      <c r="V45" s="26">
        <f>'Cena na poramnuvanje'!V45*'Sreden kurs'!$D$12</f>
        <v>4119.6682219880058</v>
      </c>
      <c r="W45" s="26">
        <f>'Cena na poramnuvanje'!W45*'Sreden kurs'!$D$12</f>
        <v>4849.883061995014</v>
      </c>
      <c r="X45" s="26">
        <f>'Cena na poramnuvanje'!X45*'Sreden kurs'!$D$12</f>
        <v>5467.7748208844487</v>
      </c>
      <c r="Y45" s="26">
        <f>'Cena na poramnuvanje'!Y45*'Sreden kurs'!$D$12</f>
        <v>5348.7396675140562</v>
      </c>
      <c r="Z45" s="26">
        <f>'Cena na poramnuvanje'!Z45*'Sreden kurs'!$D$12</f>
        <v>4756.2205925880462</v>
      </c>
      <c r="AA45" s="27">
        <f>'Cena na poramnuvanje'!AA45*'Sreden kurs'!$D$12</f>
        <v>5078.6576233405285</v>
      </c>
    </row>
    <row r="46" spans="2:27" x14ac:dyDescent="0.25">
      <c r="B46" s="65"/>
      <c r="C46" s="6" t="s">
        <v>28</v>
      </c>
      <c r="D46" s="26">
        <f>'Cena na poramnuvanje'!D46*'Sreden kurs'!$D$12</f>
        <v>0</v>
      </c>
      <c r="E46" s="26">
        <f>'Cena na poramnuvanje'!E46*'Sreden kurs'!$D$12</f>
        <v>0</v>
      </c>
      <c r="F46" s="26">
        <f>'Cena na poramnuvanje'!F46*'Sreden kurs'!$D$12</f>
        <v>5308.3496520000008</v>
      </c>
      <c r="G46" s="26">
        <f>'Cena na poramnuvanje'!G46*'Sreden kurs'!$D$12</f>
        <v>5108.4536399999997</v>
      </c>
      <c r="H46" s="26">
        <f>'Cena na poramnuvanje'!H46*'Sreden kurs'!$D$12</f>
        <v>4841.9256240000004</v>
      </c>
      <c r="I46" s="26">
        <f>'Cena na poramnuvanje'!I46*'Sreden kurs'!$D$12</f>
        <v>4727.1705060000004</v>
      </c>
      <c r="J46" s="26">
        <f>'Cena na poramnuvanje'!J46*'Sreden kurs'!$D$12</f>
        <v>4870.922885</v>
      </c>
      <c r="K46" s="26">
        <f>'Cena na poramnuvanje'!K46*'Sreden kurs'!$D$12</f>
        <v>4780.2293239999999</v>
      </c>
      <c r="L46" s="26">
        <f>'Cena na poramnuvanje'!L46*'Sreden kurs'!$D$12</f>
        <v>4695.7053930000002</v>
      </c>
      <c r="M46" s="26">
        <f>'Cena na poramnuvanje'!M46*'Sreden kurs'!$D$12</f>
        <v>0</v>
      </c>
      <c r="N46" s="26">
        <f>'Cena na poramnuvanje'!N46*'Sreden kurs'!$D$12</f>
        <v>0</v>
      </c>
      <c r="O46" s="26">
        <f>'Cena na poramnuvanje'!O46*'Sreden kurs'!$D$12</f>
        <v>0</v>
      </c>
      <c r="P46" s="26">
        <f>'Cena na poramnuvanje'!P46*'Sreden kurs'!$D$12</f>
        <v>0</v>
      </c>
      <c r="Q46" s="26">
        <f>'Cena na poramnuvanje'!Q46*'Sreden kurs'!$D$12</f>
        <v>0</v>
      </c>
      <c r="R46" s="26">
        <f>'Cena na poramnuvanje'!R46*'Sreden kurs'!$D$12</f>
        <v>0</v>
      </c>
      <c r="S46" s="26">
        <f>'Cena na poramnuvanje'!S46*'Sreden kurs'!$D$12</f>
        <v>0</v>
      </c>
      <c r="T46" s="26">
        <f>'Cena na poramnuvanje'!T46*'Sreden kurs'!$D$12</f>
        <v>0</v>
      </c>
      <c r="U46" s="26">
        <f>'Cena na poramnuvanje'!U46*'Sreden kurs'!$D$12</f>
        <v>0</v>
      </c>
      <c r="V46" s="26">
        <f>'Cena na poramnuvanje'!V46*'Sreden kurs'!$D$12</f>
        <v>0</v>
      </c>
      <c r="W46" s="26">
        <f>'Cena na poramnuvanje'!W46*'Sreden kurs'!$D$12</f>
        <v>0</v>
      </c>
      <c r="X46" s="26">
        <f>'Cena na poramnuvanje'!X46*'Sreden kurs'!$D$12</f>
        <v>0</v>
      </c>
      <c r="Y46" s="26">
        <f>'Cena na poramnuvanje'!Y46*'Sreden kurs'!$D$12</f>
        <v>0</v>
      </c>
      <c r="Z46" s="26">
        <f>'Cena na poramnuvanje'!Z46*'Sreden kurs'!$D$12</f>
        <v>0</v>
      </c>
      <c r="AA46" s="27">
        <f>'Cena na poramnuvanje'!AA46*'Sreden kurs'!$D$12</f>
        <v>0</v>
      </c>
    </row>
    <row r="47" spans="2:27" ht="15.75" thickBot="1" x14ac:dyDescent="0.3">
      <c r="B47" s="66"/>
      <c r="C47" s="9" t="s">
        <v>29</v>
      </c>
      <c r="D47" s="28">
        <f>'Cena na poramnuvanje'!D47*'Sreden kurs'!$D$12</f>
        <v>0</v>
      </c>
      <c r="E47" s="28">
        <f>'Cena na poramnuvanje'!E47*'Sreden kurs'!$D$12</f>
        <v>0</v>
      </c>
      <c r="F47" s="28">
        <f>'Cena na poramnuvanje'!F47*'Sreden kurs'!$D$12</f>
        <v>15925.048956000001</v>
      </c>
      <c r="G47" s="28">
        <f>'Cena na poramnuvanje'!G47*'Sreden kurs'!$D$12</f>
        <v>15325.360920000001</v>
      </c>
      <c r="H47" s="28">
        <f>'Cena na poramnuvanje'!H47*'Sreden kurs'!$D$12</f>
        <v>14525.159909</v>
      </c>
      <c r="I47" s="28">
        <f>'Cena na poramnuvanje'!I47*'Sreden kurs'!$D$12</f>
        <v>14181.511518000001</v>
      </c>
      <c r="J47" s="28">
        <f>'Cena na poramnuvanje'!J47*'Sreden kurs'!$D$12</f>
        <v>14612.768655</v>
      </c>
      <c r="K47" s="28">
        <f>'Cena na poramnuvanje'!K47*'Sreden kurs'!$D$12</f>
        <v>14340.071009000001</v>
      </c>
      <c r="L47" s="28">
        <f>'Cena na poramnuvanje'!L47*'Sreden kurs'!$D$12</f>
        <v>14086.499216</v>
      </c>
      <c r="M47" s="28">
        <f>'Cena na poramnuvanje'!M47*'Sreden kurs'!$D$12</f>
        <v>0</v>
      </c>
      <c r="N47" s="28">
        <f>'Cena na poramnuvanje'!N47*'Sreden kurs'!$D$12</f>
        <v>0</v>
      </c>
      <c r="O47" s="28">
        <f>'Cena na poramnuvanje'!O47*'Sreden kurs'!$D$12</f>
        <v>0</v>
      </c>
      <c r="P47" s="28">
        <f>'Cena na poramnuvanje'!P47*'Sreden kurs'!$D$12</f>
        <v>0</v>
      </c>
      <c r="Q47" s="28">
        <f>'Cena na poramnuvanje'!Q47*'Sreden kurs'!$D$12</f>
        <v>0</v>
      </c>
      <c r="R47" s="28">
        <f>'Cena na poramnuvanje'!R47*'Sreden kurs'!$D$12</f>
        <v>0</v>
      </c>
      <c r="S47" s="28">
        <f>'Cena na poramnuvanje'!S47*'Sreden kurs'!$D$12</f>
        <v>0</v>
      </c>
      <c r="T47" s="28">
        <f>'Cena na poramnuvanje'!T47*'Sreden kurs'!$D$12</f>
        <v>0</v>
      </c>
      <c r="U47" s="28">
        <f>'Cena na poramnuvanje'!U47*'Sreden kurs'!$D$12</f>
        <v>0</v>
      </c>
      <c r="V47" s="28">
        <f>'Cena na poramnuvanje'!V47*'Sreden kurs'!$D$12</f>
        <v>0</v>
      </c>
      <c r="W47" s="28">
        <f>'Cena na poramnuvanje'!W47*'Sreden kurs'!$D$12</f>
        <v>0</v>
      </c>
      <c r="X47" s="28">
        <f>'Cena na poramnuvanje'!X47*'Sreden kurs'!$D$12</f>
        <v>0</v>
      </c>
      <c r="Y47" s="28">
        <f>'Cena na poramnuvanje'!Y47*'Sreden kurs'!$D$12</f>
        <v>0</v>
      </c>
      <c r="Z47" s="28">
        <f>'Cena na poramnuvanje'!Z47*'Sreden kurs'!$D$12</f>
        <v>0</v>
      </c>
      <c r="AA47" s="29">
        <f>'Cena na poramnuvanje'!AA47*'Sreden kurs'!$D$12</f>
        <v>0</v>
      </c>
    </row>
    <row r="48" spans="2:27" ht="15.75" thickTop="1" x14ac:dyDescent="0.25">
      <c r="B48" s="64" t="str">
        <f>'Cena na poramnuvanje'!B48:B51</f>
        <v>12.06.2022</v>
      </c>
      <c r="C48" s="6" t="s">
        <v>26</v>
      </c>
      <c r="D48" s="26">
        <f>'Cena na poramnuvanje'!D48*'Sreden kurs'!$D$13</f>
        <v>0</v>
      </c>
      <c r="E48" s="26">
        <f>'Cena na poramnuvanje'!E48*'Sreden kurs'!$D$13</f>
        <v>0</v>
      </c>
      <c r="F48" s="26">
        <f>'Cena na poramnuvanje'!F48*'Sreden kurs'!$D$13</f>
        <v>0</v>
      </c>
      <c r="G48" s="26">
        <f>'Cena na poramnuvanje'!G48*'Sreden kurs'!$D$13</f>
        <v>0</v>
      </c>
      <c r="H48" s="26">
        <f>'Cena na poramnuvanje'!H48*'Sreden kurs'!$D$13</f>
        <v>0</v>
      </c>
      <c r="I48" s="26">
        <f>'Cena na poramnuvanje'!I48*'Sreden kurs'!$D$13</f>
        <v>0</v>
      </c>
      <c r="J48" s="26">
        <f>'Cena na poramnuvanje'!J48*'Sreden kurs'!$D$13</f>
        <v>0</v>
      </c>
      <c r="K48" s="26">
        <f>'Cena na poramnuvanje'!K48*'Sreden kurs'!$D$13</f>
        <v>0</v>
      </c>
      <c r="L48" s="26">
        <f>'Cena na poramnuvanje'!L48*'Sreden kurs'!$D$13</f>
        <v>0</v>
      </c>
      <c r="M48" s="26">
        <f>'Cena na poramnuvanje'!M48*'Sreden kurs'!$D$13</f>
        <v>0</v>
      </c>
      <c r="N48" s="26">
        <f>'Cena na poramnuvanje'!N48*'Sreden kurs'!$D$13</f>
        <v>0</v>
      </c>
      <c r="O48" s="26">
        <f>'Cena na poramnuvanje'!O48*'Sreden kurs'!$D$13</f>
        <v>0</v>
      </c>
      <c r="P48" s="26">
        <f>'Cena na poramnuvanje'!P48*'Sreden kurs'!$D$13</f>
        <v>0</v>
      </c>
      <c r="Q48" s="26">
        <f>'Cena na poramnuvanje'!Q48*'Sreden kurs'!$D$13</f>
        <v>0</v>
      </c>
      <c r="R48" s="26">
        <f>'Cena na poramnuvanje'!R48*'Sreden kurs'!$D$13</f>
        <v>0</v>
      </c>
      <c r="S48" s="26">
        <f>'Cena na poramnuvanje'!S48*'Sreden kurs'!$D$13</f>
        <v>0</v>
      </c>
      <c r="T48" s="26">
        <f>'Cena na poramnuvanje'!T48*'Sreden kurs'!$D$13</f>
        <v>0</v>
      </c>
      <c r="U48" s="26">
        <f>'Cena na poramnuvanje'!U48*'Sreden kurs'!$D$13</f>
        <v>0</v>
      </c>
      <c r="V48" s="26">
        <f>'Cena na poramnuvanje'!V48*'Sreden kurs'!$D$13</f>
        <v>0</v>
      </c>
      <c r="W48" s="26">
        <f>'Cena na poramnuvanje'!W48*'Sreden kurs'!$D$13</f>
        <v>0</v>
      </c>
      <c r="X48" s="26">
        <f>'Cena na poramnuvanje'!X48*'Sreden kurs'!$D$13</f>
        <v>0</v>
      </c>
      <c r="Y48" s="26">
        <f>'Cena na poramnuvanje'!Y48*'Sreden kurs'!$D$13</f>
        <v>0</v>
      </c>
      <c r="Z48" s="26">
        <f>'Cena na poramnuvanje'!Z48*'Sreden kurs'!$D$13</f>
        <v>0</v>
      </c>
      <c r="AA48" s="27">
        <f>'Cena na poramnuvanje'!AA48*'Sreden kurs'!$D$13</f>
        <v>0</v>
      </c>
    </row>
    <row r="49" spans="2:27" x14ac:dyDescent="0.25">
      <c r="B49" s="65"/>
      <c r="C49" s="6" t="s">
        <v>27</v>
      </c>
      <c r="D49" s="26">
        <f>'Cena na poramnuvanje'!D49*'Sreden kurs'!$D$13</f>
        <v>6015.3892500000002</v>
      </c>
      <c r="E49" s="26">
        <f>'Cena na poramnuvanje'!E49*'Sreden kurs'!$D$13</f>
        <v>0</v>
      </c>
      <c r="F49" s="26">
        <f>'Cena na poramnuvanje'!F49*'Sreden kurs'!$D$13</f>
        <v>0</v>
      </c>
      <c r="G49" s="26">
        <f>'Cena na poramnuvanje'!G49*'Sreden kurs'!$D$13</f>
        <v>0</v>
      </c>
      <c r="H49" s="26">
        <f>'Cena na poramnuvanje'!H49*'Sreden kurs'!$D$13</f>
        <v>0</v>
      </c>
      <c r="I49" s="26">
        <f>'Cena na poramnuvanje'!I49*'Sreden kurs'!$D$13</f>
        <v>0</v>
      </c>
      <c r="J49" s="26">
        <f>'Cena na poramnuvanje'!J49*'Sreden kurs'!$D$13</f>
        <v>0</v>
      </c>
      <c r="K49" s="26">
        <f>'Cena na poramnuvanje'!K49*'Sreden kurs'!$D$13</f>
        <v>0</v>
      </c>
      <c r="L49" s="26">
        <f>'Cena na poramnuvanje'!L49*'Sreden kurs'!$D$13</f>
        <v>2221.3216014245941</v>
      </c>
      <c r="M49" s="26">
        <f>'Cena na poramnuvanje'!M49*'Sreden kurs'!$D$13</f>
        <v>1857.5336479905304</v>
      </c>
      <c r="N49" s="26">
        <f>'Cena na poramnuvanje'!N49*'Sreden kurs'!$D$13</f>
        <v>1636.8014938073509</v>
      </c>
      <c r="O49" s="26">
        <f>'Cena na poramnuvanje'!O49*'Sreden kurs'!$D$13</f>
        <v>1198.0615705374316</v>
      </c>
      <c r="P49" s="26">
        <f>'Cena na poramnuvanje'!P49*'Sreden kurs'!$D$13</f>
        <v>949.06253321761221</v>
      </c>
      <c r="Q49" s="26">
        <f>'Cena na poramnuvanje'!Q49*'Sreden kurs'!$D$13</f>
        <v>612.92505017703525</v>
      </c>
      <c r="R49" s="26">
        <f>'Cena na poramnuvanje'!R49*'Sreden kurs'!$D$13</f>
        <v>411.78879040848244</v>
      </c>
      <c r="S49" s="26">
        <f>'Cena na poramnuvanje'!S49*'Sreden kurs'!$D$13</f>
        <v>487.62253841984892</v>
      </c>
      <c r="T49" s="26">
        <f>'Cena na poramnuvanje'!T49*'Sreden kurs'!$D$13</f>
        <v>1452.7588853423422</v>
      </c>
      <c r="U49" s="26">
        <f>'Cena na poramnuvanje'!U49*'Sreden kurs'!$D$13</f>
        <v>2389.5821282135776</v>
      </c>
      <c r="V49" s="26">
        <f>'Cena na poramnuvanje'!V49*'Sreden kurs'!$D$13</f>
        <v>3676.8915870887267</v>
      </c>
      <c r="W49" s="26">
        <f>'Cena na poramnuvanje'!W49*'Sreden kurs'!$D$13</f>
        <v>4216.2333902580649</v>
      </c>
      <c r="X49" s="26">
        <f>'Cena na poramnuvanje'!X49*'Sreden kurs'!$D$13</f>
        <v>4491.1626134630451</v>
      </c>
      <c r="Y49" s="26">
        <f>'Cena na poramnuvanje'!Y49*'Sreden kurs'!$D$13</f>
        <v>4558.3847331354109</v>
      </c>
      <c r="Z49" s="26">
        <f>'Cena na poramnuvanje'!Z49*'Sreden kurs'!$D$13</f>
        <v>4500.2131716281201</v>
      </c>
      <c r="AA49" s="27">
        <f>'Cena na poramnuvanje'!AA49*'Sreden kurs'!$D$13</f>
        <v>4036.413366304349</v>
      </c>
    </row>
    <row r="50" spans="2:27" x14ac:dyDescent="0.25">
      <c r="B50" s="65"/>
      <c r="C50" s="6" t="s">
        <v>28</v>
      </c>
      <c r="D50" s="26">
        <f>'Cena na poramnuvanje'!D50*'Sreden kurs'!$D$13</f>
        <v>0</v>
      </c>
      <c r="E50" s="26">
        <f>'Cena na poramnuvanje'!E50*'Sreden kurs'!$D$13</f>
        <v>4980.1253360000001</v>
      </c>
      <c r="F50" s="26">
        <f>'Cena na poramnuvanje'!F50*'Sreden kurs'!$D$13</f>
        <v>4646.9653159999998</v>
      </c>
      <c r="G50" s="26">
        <f>'Cena na poramnuvanje'!G50*'Sreden kurs'!$D$13</f>
        <v>4334.1650749999999</v>
      </c>
      <c r="H50" s="26">
        <f>'Cena na poramnuvanje'!H50*'Sreden kurs'!$D$13</f>
        <v>4207.0706970000001</v>
      </c>
      <c r="I50" s="26">
        <f>'Cena na poramnuvanje'!I50*'Sreden kurs'!$D$13</f>
        <v>3536.431916</v>
      </c>
      <c r="J50" s="26">
        <f>'Cena na poramnuvanje'!J50*'Sreden kurs'!$D$13</f>
        <v>3425.995539</v>
      </c>
      <c r="K50" s="26">
        <f>'Cena na poramnuvanje'!K50*'Sreden kurs'!$D$13</f>
        <v>3415.5071680000001</v>
      </c>
      <c r="L50" s="26">
        <f>'Cena na poramnuvanje'!L50*'Sreden kurs'!$D$13</f>
        <v>0</v>
      </c>
      <c r="M50" s="26">
        <f>'Cena na poramnuvanje'!M50*'Sreden kurs'!$D$13</f>
        <v>0</v>
      </c>
      <c r="N50" s="26">
        <f>'Cena na poramnuvanje'!N50*'Sreden kurs'!$D$13</f>
        <v>0</v>
      </c>
      <c r="O50" s="26">
        <f>'Cena na poramnuvanje'!O50*'Sreden kurs'!$D$13</f>
        <v>0</v>
      </c>
      <c r="P50" s="26">
        <f>'Cena na poramnuvanje'!P50*'Sreden kurs'!$D$13</f>
        <v>0</v>
      </c>
      <c r="Q50" s="26">
        <f>'Cena na poramnuvanje'!Q50*'Sreden kurs'!$D$13</f>
        <v>0</v>
      </c>
      <c r="R50" s="26">
        <f>'Cena na poramnuvanje'!R50*'Sreden kurs'!$D$13</f>
        <v>0</v>
      </c>
      <c r="S50" s="26">
        <f>'Cena na poramnuvanje'!S50*'Sreden kurs'!$D$13</f>
        <v>0</v>
      </c>
      <c r="T50" s="26">
        <f>'Cena na poramnuvanje'!T50*'Sreden kurs'!$D$13</f>
        <v>0</v>
      </c>
      <c r="U50" s="26">
        <f>'Cena na poramnuvanje'!U50*'Sreden kurs'!$D$13</f>
        <v>0</v>
      </c>
      <c r="V50" s="26">
        <f>'Cena na poramnuvanje'!V50*'Sreden kurs'!$D$13</f>
        <v>0</v>
      </c>
      <c r="W50" s="26">
        <f>'Cena na poramnuvanje'!W50*'Sreden kurs'!$D$13</f>
        <v>0</v>
      </c>
      <c r="X50" s="26">
        <f>'Cena na poramnuvanje'!X50*'Sreden kurs'!$D$13</f>
        <v>0</v>
      </c>
      <c r="Y50" s="26">
        <f>'Cena na poramnuvanje'!Y50*'Sreden kurs'!$D$13</f>
        <v>0</v>
      </c>
      <c r="Z50" s="26">
        <f>'Cena na poramnuvanje'!Z50*'Sreden kurs'!$D$13</f>
        <v>0</v>
      </c>
      <c r="AA50" s="27">
        <f>'Cena na poramnuvanje'!AA50*'Sreden kurs'!$D$13</f>
        <v>0</v>
      </c>
    </row>
    <row r="51" spans="2:27" ht="15.75" thickBot="1" x14ac:dyDescent="0.3">
      <c r="B51" s="66"/>
      <c r="C51" s="9" t="s">
        <v>29</v>
      </c>
      <c r="D51" s="28">
        <f>'Cena na poramnuvanje'!D51*'Sreden kurs'!$D$13</f>
        <v>0</v>
      </c>
      <c r="E51" s="28">
        <f>'Cena na poramnuvanje'!E51*'Sreden kurs'!$D$13</f>
        <v>14939.759045000001</v>
      </c>
      <c r="F51" s="28">
        <f>'Cena na poramnuvanje'!F51*'Sreden kurs'!$D$13</f>
        <v>13940.895948000001</v>
      </c>
      <c r="G51" s="28">
        <f>'Cena na poramnuvanje'!G51*'Sreden kurs'!$D$13</f>
        <v>13001.878262</v>
      </c>
      <c r="H51" s="28">
        <f>'Cena na poramnuvanje'!H51*'Sreden kurs'!$D$13</f>
        <v>12620.595128000001</v>
      </c>
      <c r="I51" s="28">
        <f>'Cena na poramnuvanje'!I51*'Sreden kurs'!$D$13</f>
        <v>10608.678785</v>
      </c>
      <c r="J51" s="28">
        <f>'Cena na poramnuvanje'!J51*'Sreden kurs'!$D$13</f>
        <v>10277.369654</v>
      </c>
      <c r="K51" s="28">
        <f>'Cena na poramnuvanje'!K51*'Sreden kurs'!$D$13</f>
        <v>10245.904541</v>
      </c>
      <c r="L51" s="28">
        <f>'Cena na poramnuvanje'!L51*'Sreden kurs'!$D$13</f>
        <v>0</v>
      </c>
      <c r="M51" s="28">
        <f>'Cena na poramnuvanje'!M51*'Sreden kurs'!$D$13</f>
        <v>0</v>
      </c>
      <c r="N51" s="28">
        <f>'Cena na poramnuvanje'!N51*'Sreden kurs'!$D$13</f>
        <v>0</v>
      </c>
      <c r="O51" s="28">
        <f>'Cena na poramnuvanje'!O51*'Sreden kurs'!$D$13</f>
        <v>0</v>
      </c>
      <c r="P51" s="28">
        <f>'Cena na poramnuvanje'!P51*'Sreden kurs'!$D$13</f>
        <v>0</v>
      </c>
      <c r="Q51" s="28">
        <f>'Cena na poramnuvanje'!Q51*'Sreden kurs'!$D$13</f>
        <v>0</v>
      </c>
      <c r="R51" s="28">
        <f>'Cena na poramnuvanje'!R51*'Sreden kurs'!$D$13</f>
        <v>0</v>
      </c>
      <c r="S51" s="28">
        <f>'Cena na poramnuvanje'!S51*'Sreden kurs'!$D$13</f>
        <v>0</v>
      </c>
      <c r="T51" s="28">
        <f>'Cena na poramnuvanje'!T51*'Sreden kurs'!$D$13</f>
        <v>0</v>
      </c>
      <c r="U51" s="28">
        <f>'Cena na poramnuvanje'!U51*'Sreden kurs'!$D$13</f>
        <v>0</v>
      </c>
      <c r="V51" s="28">
        <f>'Cena na poramnuvanje'!V51*'Sreden kurs'!$D$13</f>
        <v>0</v>
      </c>
      <c r="W51" s="28">
        <f>'Cena na poramnuvanje'!W51*'Sreden kurs'!$D$13</f>
        <v>0</v>
      </c>
      <c r="X51" s="28">
        <f>'Cena na poramnuvanje'!X51*'Sreden kurs'!$D$13</f>
        <v>0</v>
      </c>
      <c r="Y51" s="28">
        <f>'Cena na poramnuvanje'!Y51*'Sreden kurs'!$D$13</f>
        <v>0</v>
      </c>
      <c r="Z51" s="28">
        <f>'Cena na poramnuvanje'!Z51*'Sreden kurs'!$D$13</f>
        <v>0</v>
      </c>
      <c r="AA51" s="29">
        <f>'Cena na poramnuvanje'!AA51*'Sreden kurs'!$D$13</f>
        <v>0</v>
      </c>
    </row>
    <row r="52" spans="2:27" ht="15.75" thickTop="1" x14ac:dyDescent="0.25">
      <c r="B52" s="64" t="str">
        <f>'Cena na poramnuvanje'!B52:B55</f>
        <v>13.06.2022</v>
      </c>
      <c r="C52" s="6" t="s">
        <v>26</v>
      </c>
      <c r="D52" s="26">
        <f>'Cena na poramnuvanje'!D52*'Sreden kurs'!$D$14</f>
        <v>0</v>
      </c>
      <c r="E52" s="26">
        <f>'Cena na poramnuvanje'!E52*'Sreden kurs'!$D$14</f>
        <v>0</v>
      </c>
      <c r="F52" s="26">
        <f>'Cena na poramnuvanje'!F52*'Sreden kurs'!$D$14</f>
        <v>0</v>
      </c>
      <c r="G52" s="26">
        <f>'Cena na poramnuvanje'!G52*'Sreden kurs'!$D$14</f>
        <v>0</v>
      </c>
      <c r="H52" s="26">
        <f>'Cena na poramnuvanje'!H52*'Sreden kurs'!$D$14</f>
        <v>0</v>
      </c>
      <c r="I52" s="26">
        <f>'Cena na poramnuvanje'!I52*'Sreden kurs'!$D$14</f>
        <v>0</v>
      </c>
      <c r="J52" s="26">
        <f>'Cena na poramnuvanje'!J52*'Sreden kurs'!$D$14</f>
        <v>0</v>
      </c>
      <c r="K52" s="26">
        <f>'Cena na poramnuvanje'!K52*'Sreden kurs'!$D$14</f>
        <v>0</v>
      </c>
      <c r="L52" s="26">
        <f>'Cena na poramnuvanje'!L52*'Sreden kurs'!$D$14</f>
        <v>0</v>
      </c>
      <c r="M52" s="26">
        <f>'Cena na poramnuvanje'!M52*'Sreden kurs'!$D$14</f>
        <v>0</v>
      </c>
      <c r="N52" s="26">
        <f>'Cena na poramnuvanje'!N52*'Sreden kurs'!$D$14</f>
        <v>0</v>
      </c>
      <c r="O52" s="26">
        <f>'Cena na poramnuvanje'!O52*'Sreden kurs'!$D$14</f>
        <v>0</v>
      </c>
      <c r="P52" s="26">
        <f>'Cena na poramnuvanje'!P52*'Sreden kurs'!$D$14</f>
        <v>0</v>
      </c>
      <c r="Q52" s="26">
        <f>'Cena na poramnuvanje'!Q52*'Sreden kurs'!$D$14</f>
        <v>0</v>
      </c>
      <c r="R52" s="26">
        <f>'Cena na poramnuvanje'!R52*'Sreden kurs'!$D$14</f>
        <v>0</v>
      </c>
      <c r="S52" s="26">
        <f>'Cena na poramnuvanje'!S52*'Sreden kurs'!$D$14</f>
        <v>0</v>
      </c>
      <c r="T52" s="26">
        <f>'Cena na poramnuvanje'!T52*'Sreden kurs'!$D$14</f>
        <v>0</v>
      </c>
      <c r="U52" s="26">
        <f>'Cena na poramnuvanje'!U52*'Sreden kurs'!$D$14</f>
        <v>0</v>
      </c>
      <c r="V52" s="26">
        <f>'Cena na poramnuvanje'!V52*'Sreden kurs'!$D$14</f>
        <v>0</v>
      </c>
      <c r="W52" s="26">
        <f>'Cena na poramnuvanje'!W52*'Sreden kurs'!$D$14</f>
        <v>0</v>
      </c>
      <c r="X52" s="26">
        <f>'Cena na poramnuvanje'!X52*'Sreden kurs'!$D$14</f>
        <v>0</v>
      </c>
      <c r="Y52" s="26">
        <f>'Cena na poramnuvanje'!Y52*'Sreden kurs'!$D$14</f>
        <v>0</v>
      </c>
      <c r="Z52" s="26">
        <f>'Cena na poramnuvanje'!Z52*'Sreden kurs'!$D$14</f>
        <v>0</v>
      </c>
      <c r="AA52" s="27">
        <f>'Cena na poramnuvanje'!AA52*'Sreden kurs'!$D$14</f>
        <v>0</v>
      </c>
    </row>
    <row r="53" spans="2:27" x14ac:dyDescent="0.25">
      <c r="B53" s="65"/>
      <c r="C53" s="6" t="s">
        <v>27</v>
      </c>
      <c r="D53" s="26">
        <f>'Cena na poramnuvanje'!D53*'Sreden kurs'!$D$14</f>
        <v>0</v>
      </c>
      <c r="E53" s="26">
        <f>'Cena na poramnuvanje'!E53*'Sreden kurs'!$D$14</f>
        <v>0</v>
      </c>
      <c r="F53" s="26">
        <f>'Cena na poramnuvanje'!F53*'Sreden kurs'!$D$14</f>
        <v>0</v>
      </c>
      <c r="G53" s="26">
        <f>'Cena na poramnuvanje'!G53*'Sreden kurs'!$D$14</f>
        <v>0</v>
      </c>
      <c r="H53" s="26">
        <f>'Cena na poramnuvanje'!H53*'Sreden kurs'!$D$14</f>
        <v>0</v>
      </c>
      <c r="I53" s="26">
        <f>'Cena na poramnuvanje'!I53*'Sreden kurs'!$D$14</f>
        <v>0</v>
      </c>
      <c r="J53" s="26">
        <f>'Cena na poramnuvanje'!J53*'Sreden kurs'!$D$14</f>
        <v>0</v>
      </c>
      <c r="K53" s="26">
        <f>'Cena na poramnuvanje'!K53*'Sreden kurs'!$D$14</f>
        <v>0</v>
      </c>
      <c r="L53" s="26">
        <f>'Cena na poramnuvanje'!L53*'Sreden kurs'!$D$14</f>
        <v>0</v>
      </c>
      <c r="M53" s="26">
        <f>'Cena na poramnuvanje'!M53*'Sreden kurs'!$D$14</f>
        <v>5672.3578219999999</v>
      </c>
      <c r="N53" s="26">
        <f>'Cena na poramnuvanje'!N53*'Sreden kurs'!$D$14</f>
        <v>5320.6889119999996</v>
      </c>
      <c r="O53" s="26">
        <f>'Cena na poramnuvanje'!O53*'Sreden kurs'!$D$14</f>
        <v>3632.7614376905622</v>
      </c>
      <c r="P53" s="26">
        <f>'Cena na poramnuvanje'!P53*'Sreden kurs'!$D$14</f>
        <v>3890.3400646318291</v>
      </c>
      <c r="Q53" s="26">
        <f>'Cena na poramnuvanje'!Q53*'Sreden kurs'!$D$14</f>
        <v>3839.2633726157828</v>
      </c>
      <c r="R53" s="26">
        <f>'Cena na poramnuvanje'!R53*'Sreden kurs'!$D$14</f>
        <v>5087.4768980000008</v>
      </c>
      <c r="S53" s="26">
        <f>'Cena na poramnuvanje'!S53*'Sreden kurs'!$D$14</f>
        <v>6254.1539310000007</v>
      </c>
      <c r="T53" s="26">
        <f>'Cena na poramnuvanje'!T53*'Sreden kurs'!$D$14</f>
        <v>4825.8030381535382</v>
      </c>
      <c r="U53" s="26">
        <f>'Cena na poramnuvanje'!U53*'Sreden kurs'!$D$14</f>
        <v>5749.1801413161029</v>
      </c>
      <c r="V53" s="26">
        <f>'Cena na poramnuvanje'!V53*'Sreden kurs'!$D$14</f>
        <v>7771.2659480000002</v>
      </c>
      <c r="W53" s="26">
        <f>'Cena na poramnuvanje'!W53*'Sreden kurs'!$D$14</f>
        <v>7293.736586</v>
      </c>
      <c r="X53" s="26">
        <f>'Cena na poramnuvanje'!X53*'Sreden kurs'!$D$14</f>
        <v>4689.8192324864867</v>
      </c>
      <c r="Y53" s="26">
        <f>'Cena na poramnuvanje'!Y53*'Sreden kurs'!$D$14</f>
        <v>4250.8020991715839</v>
      </c>
      <c r="Z53" s="26">
        <f>'Cena na poramnuvanje'!Z53*'Sreden kurs'!$D$14</f>
        <v>4192.0414143860098</v>
      </c>
      <c r="AA53" s="27">
        <f>'Cena na poramnuvanje'!AA53*'Sreden kurs'!$D$14</f>
        <v>5010.4049829013056</v>
      </c>
    </row>
    <row r="54" spans="2:27" x14ac:dyDescent="0.25">
      <c r="B54" s="65"/>
      <c r="C54" s="6" t="s">
        <v>28</v>
      </c>
      <c r="D54" s="26">
        <f>'Cena na poramnuvanje'!D54*'Sreden kurs'!$D$14</f>
        <v>5288.6068359999999</v>
      </c>
      <c r="E54" s="26">
        <f>'Cena na poramnuvanje'!E54*'Sreden kurs'!$D$14</f>
        <v>4939.4057780000003</v>
      </c>
      <c r="F54" s="26">
        <f>'Cena na poramnuvanje'!F54*'Sreden kurs'!$D$14</f>
        <v>4769.12399</v>
      </c>
      <c r="G54" s="26">
        <f>'Cena na poramnuvanje'!G54*'Sreden kurs'!$D$14</f>
        <v>4624.7546480000001</v>
      </c>
      <c r="H54" s="26">
        <f>'Cena na poramnuvanje'!H54*'Sreden kurs'!$D$14</f>
        <v>4532.2101979999998</v>
      </c>
      <c r="I54" s="26">
        <f>'Cena na poramnuvanje'!I54*'Sreden kurs'!$D$14</f>
        <v>4738.8928030000006</v>
      </c>
      <c r="J54" s="26">
        <f>'Cena na poramnuvanje'!J54*'Sreden kurs'!$D$14</f>
        <v>6170.863926</v>
      </c>
      <c r="K54" s="26">
        <f>'Cena na poramnuvanje'!K54*'Sreden kurs'!$D$14</f>
        <v>6599.6532109999998</v>
      </c>
      <c r="L54" s="26">
        <f>'Cena na poramnuvanje'!L54*'Sreden kurs'!$D$14</f>
        <v>6625.5656570000001</v>
      </c>
      <c r="M54" s="26">
        <f>'Cena na poramnuvanje'!M54*'Sreden kurs'!$D$14</f>
        <v>0</v>
      </c>
      <c r="N54" s="26">
        <f>'Cena na poramnuvanje'!N54*'Sreden kurs'!$D$14</f>
        <v>0</v>
      </c>
      <c r="O54" s="26">
        <f>'Cena na poramnuvanje'!O54*'Sreden kurs'!$D$14</f>
        <v>0</v>
      </c>
      <c r="P54" s="26">
        <f>'Cena na poramnuvanje'!P54*'Sreden kurs'!$D$14</f>
        <v>0</v>
      </c>
      <c r="Q54" s="26">
        <f>'Cena na poramnuvanje'!Q54*'Sreden kurs'!$D$14</f>
        <v>0</v>
      </c>
      <c r="R54" s="26">
        <f>'Cena na poramnuvanje'!R54*'Sreden kurs'!$D$14</f>
        <v>0</v>
      </c>
      <c r="S54" s="26">
        <f>'Cena na poramnuvanje'!S54*'Sreden kurs'!$D$14</f>
        <v>0</v>
      </c>
      <c r="T54" s="26">
        <f>'Cena na poramnuvanje'!T54*'Sreden kurs'!$D$14</f>
        <v>0</v>
      </c>
      <c r="U54" s="26">
        <f>'Cena na poramnuvanje'!U54*'Sreden kurs'!$D$14</f>
        <v>0</v>
      </c>
      <c r="V54" s="26">
        <f>'Cena na poramnuvanje'!V54*'Sreden kurs'!$D$14</f>
        <v>0</v>
      </c>
      <c r="W54" s="26">
        <f>'Cena na poramnuvanje'!W54*'Sreden kurs'!$D$14</f>
        <v>0</v>
      </c>
      <c r="X54" s="26">
        <f>'Cena na poramnuvanje'!X54*'Sreden kurs'!$D$14</f>
        <v>0</v>
      </c>
      <c r="Y54" s="26">
        <f>'Cena na poramnuvanje'!Y54*'Sreden kurs'!$D$14</f>
        <v>0</v>
      </c>
      <c r="Z54" s="26">
        <f>'Cena na poramnuvanje'!Z54*'Sreden kurs'!$D$14</f>
        <v>0</v>
      </c>
      <c r="AA54" s="27">
        <f>'Cena na poramnuvanje'!AA54*'Sreden kurs'!$D$14</f>
        <v>0</v>
      </c>
    </row>
    <row r="55" spans="2:27" ht="15.75" thickBot="1" x14ac:dyDescent="0.3">
      <c r="B55" s="66"/>
      <c r="C55" s="9" t="s">
        <v>29</v>
      </c>
      <c r="D55" s="28">
        <f>'Cena na poramnuvanje'!D55*'Sreden kurs'!$D$14</f>
        <v>15865.203544999998</v>
      </c>
      <c r="E55" s="28">
        <f>'Cena na poramnuvanje'!E55*'Sreden kurs'!$D$14</f>
        <v>14817.600370999999</v>
      </c>
      <c r="F55" s="28">
        <f>'Cena na poramnuvanje'!F55*'Sreden kurs'!$D$14</f>
        <v>14306.755007</v>
      </c>
      <c r="G55" s="28">
        <f>'Cena na poramnuvanje'!G55*'Sreden kurs'!$D$14</f>
        <v>13874.263944</v>
      </c>
      <c r="H55" s="28">
        <f>'Cena na poramnuvanje'!H55*'Sreden kurs'!$D$14</f>
        <v>13596.630594</v>
      </c>
      <c r="I55" s="28">
        <f>'Cena na poramnuvanje'!I55*'Sreden kurs'!$D$14</f>
        <v>14216.678409</v>
      </c>
      <c r="J55" s="28">
        <f>'Cena na poramnuvanje'!J55*'Sreden kurs'!$D$14</f>
        <v>18511.974815000001</v>
      </c>
      <c r="K55" s="28">
        <f>'Cena na poramnuvanje'!K55*'Sreden kurs'!$D$14</f>
        <v>19798.342669999998</v>
      </c>
      <c r="L55" s="28">
        <f>'Cena na poramnuvanje'!L55*'Sreden kurs'!$D$14</f>
        <v>19876.696971000001</v>
      </c>
      <c r="M55" s="28">
        <f>'Cena na poramnuvanje'!M55*'Sreden kurs'!$D$14</f>
        <v>0</v>
      </c>
      <c r="N55" s="28">
        <f>'Cena na poramnuvanje'!N55*'Sreden kurs'!$D$14</f>
        <v>0</v>
      </c>
      <c r="O55" s="28">
        <f>'Cena na poramnuvanje'!O55*'Sreden kurs'!$D$14</f>
        <v>0</v>
      </c>
      <c r="P55" s="28">
        <f>'Cena na poramnuvanje'!P55*'Sreden kurs'!$D$14</f>
        <v>0</v>
      </c>
      <c r="Q55" s="28">
        <f>'Cena na poramnuvanje'!Q55*'Sreden kurs'!$D$14</f>
        <v>0</v>
      </c>
      <c r="R55" s="28">
        <f>'Cena na poramnuvanje'!R55*'Sreden kurs'!$D$14</f>
        <v>0</v>
      </c>
      <c r="S55" s="28">
        <f>'Cena na poramnuvanje'!S55*'Sreden kurs'!$D$14</f>
        <v>0</v>
      </c>
      <c r="T55" s="28">
        <f>'Cena na poramnuvanje'!T55*'Sreden kurs'!$D$14</f>
        <v>0</v>
      </c>
      <c r="U55" s="28">
        <f>'Cena na poramnuvanje'!U55*'Sreden kurs'!$D$14</f>
        <v>0</v>
      </c>
      <c r="V55" s="28">
        <f>'Cena na poramnuvanje'!V55*'Sreden kurs'!$D$14</f>
        <v>0</v>
      </c>
      <c r="W55" s="28">
        <f>'Cena na poramnuvanje'!W55*'Sreden kurs'!$D$14</f>
        <v>0</v>
      </c>
      <c r="X55" s="28">
        <f>'Cena na poramnuvanje'!X55*'Sreden kurs'!$D$14</f>
        <v>0</v>
      </c>
      <c r="Y55" s="28">
        <f>'Cena na poramnuvanje'!Y55*'Sreden kurs'!$D$14</f>
        <v>0</v>
      </c>
      <c r="Z55" s="28">
        <f>'Cena na poramnuvanje'!Z55*'Sreden kurs'!$D$14</f>
        <v>0</v>
      </c>
      <c r="AA55" s="29">
        <f>'Cena na poramnuvanje'!AA55*'Sreden kurs'!$D$14</f>
        <v>0</v>
      </c>
    </row>
    <row r="56" spans="2:27" ht="15.75" thickTop="1" x14ac:dyDescent="0.25">
      <c r="B56" s="64" t="str">
        <f>'Cena na poramnuvanje'!B56:B59</f>
        <v>14.06.2022</v>
      </c>
      <c r="C56" s="6" t="s">
        <v>26</v>
      </c>
      <c r="D56" s="26">
        <f>'Cena na poramnuvanje'!D56*'Sreden kurs'!$D$15</f>
        <v>0</v>
      </c>
      <c r="E56" s="26">
        <f>'Cena na poramnuvanje'!E56*'Sreden kurs'!$D$15</f>
        <v>0</v>
      </c>
      <c r="F56" s="26">
        <f>'Cena na poramnuvanje'!F56*'Sreden kurs'!$D$15</f>
        <v>0</v>
      </c>
      <c r="G56" s="26">
        <f>'Cena na poramnuvanje'!G56*'Sreden kurs'!$D$15</f>
        <v>0</v>
      </c>
      <c r="H56" s="26">
        <f>'Cena na poramnuvanje'!H56*'Sreden kurs'!$D$15</f>
        <v>0</v>
      </c>
      <c r="I56" s="26">
        <f>'Cena na poramnuvanje'!I56*'Sreden kurs'!$D$15</f>
        <v>0</v>
      </c>
      <c r="J56" s="26">
        <f>'Cena na poramnuvanje'!J56*'Sreden kurs'!$D$15</f>
        <v>0</v>
      </c>
      <c r="K56" s="26">
        <f>'Cena na poramnuvanje'!K56*'Sreden kurs'!$D$15</f>
        <v>0</v>
      </c>
      <c r="L56" s="26">
        <f>'Cena na poramnuvanje'!L56*'Sreden kurs'!$D$15</f>
        <v>0</v>
      </c>
      <c r="M56" s="26">
        <f>'Cena na poramnuvanje'!M56*'Sreden kurs'!$D$15</f>
        <v>0</v>
      </c>
      <c r="N56" s="26">
        <f>'Cena na poramnuvanje'!N56*'Sreden kurs'!$D$15</f>
        <v>0</v>
      </c>
      <c r="O56" s="26">
        <f>'Cena na poramnuvanje'!O56*'Sreden kurs'!$D$15</f>
        <v>0</v>
      </c>
      <c r="P56" s="26">
        <f>'Cena na poramnuvanje'!P56*'Sreden kurs'!$D$15</f>
        <v>0</v>
      </c>
      <c r="Q56" s="26">
        <f>'Cena na poramnuvanje'!Q56*'Sreden kurs'!$D$15</f>
        <v>0</v>
      </c>
      <c r="R56" s="26">
        <f>'Cena na poramnuvanje'!R56*'Sreden kurs'!$D$15</f>
        <v>0</v>
      </c>
      <c r="S56" s="26">
        <f>'Cena na poramnuvanje'!S56*'Sreden kurs'!$D$15</f>
        <v>0</v>
      </c>
      <c r="T56" s="26">
        <f>'Cena na poramnuvanje'!T56*'Sreden kurs'!$D$15</f>
        <v>0</v>
      </c>
      <c r="U56" s="26">
        <f>'Cena na poramnuvanje'!U56*'Sreden kurs'!$D$15</f>
        <v>0</v>
      </c>
      <c r="V56" s="26">
        <f>'Cena na poramnuvanje'!V56*'Sreden kurs'!$D$15</f>
        <v>0</v>
      </c>
      <c r="W56" s="26">
        <f>'Cena na poramnuvanje'!W56*'Sreden kurs'!$D$15</f>
        <v>0</v>
      </c>
      <c r="X56" s="26">
        <f>'Cena na poramnuvanje'!X56*'Sreden kurs'!$D$15</f>
        <v>0</v>
      </c>
      <c r="Y56" s="26">
        <f>'Cena na poramnuvanje'!Y56*'Sreden kurs'!$D$15</f>
        <v>0</v>
      </c>
      <c r="Z56" s="26">
        <f>'Cena na poramnuvanje'!Z56*'Sreden kurs'!$D$15</f>
        <v>0</v>
      </c>
      <c r="AA56" s="27">
        <f>'Cena na poramnuvanje'!AA56*'Sreden kurs'!$D$15</f>
        <v>19589.364647999999</v>
      </c>
    </row>
    <row r="57" spans="2:27" x14ac:dyDescent="0.25">
      <c r="B57" s="65"/>
      <c r="C57" s="6" t="s">
        <v>27</v>
      </c>
      <c r="D57" s="26">
        <f>'Cena na poramnuvanje'!D57*'Sreden kurs'!$D$15</f>
        <v>3629.4916632140175</v>
      </c>
      <c r="E57" s="26">
        <f>'Cena na poramnuvanje'!E57*'Sreden kurs'!$D$15</f>
        <v>2963.5145215000002</v>
      </c>
      <c r="F57" s="26">
        <f>'Cena na poramnuvanje'!F57*'Sreden kurs'!$D$15</f>
        <v>0</v>
      </c>
      <c r="G57" s="26">
        <f>'Cena na poramnuvanje'!G57*'Sreden kurs'!$D$15</f>
        <v>0</v>
      </c>
      <c r="H57" s="26">
        <f>'Cena na poramnuvanje'!H57*'Sreden kurs'!$D$15</f>
        <v>0</v>
      </c>
      <c r="I57" s="26">
        <f>'Cena na poramnuvanje'!I57*'Sreden kurs'!$D$15</f>
        <v>0</v>
      </c>
      <c r="J57" s="26">
        <f>'Cena na poramnuvanje'!J57*'Sreden kurs'!$D$15</f>
        <v>0</v>
      </c>
      <c r="K57" s="26">
        <f>'Cena na poramnuvanje'!K57*'Sreden kurs'!$D$15</f>
        <v>0</v>
      </c>
      <c r="L57" s="26">
        <f>'Cena na poramnuvanje'!L57*'Sreden kurs'!$D$15</f>
        <v>4033.6125619999993</v>
      </c>
      <c r="M57" s="26">
        <f>'Cena na poramnuvanje'!M57*'Sreden kurs'!$D$15</f>
        <v>4754.6656679928828</v>
      </c>
      <c r="N57" s="26">
        <f>'Cena na poramnuvanje'!N57*'Sreden kurs'!$D$15</f>
        <v>4695.2191780769226</v>
      </c>
      <c r="O57" s="26">
        <f>'Cena na poramnuvanje'!O57*'Sreden kurs'!$D$15</f>
        <v>4364.9103410341786</v>
      </c>
      <c r="P57" s="26">
        <f>'Cena na poramnuvanje'!P57*'Sreden kurs'!$D$15</f>
        <v>4628.4869035943148</v>
      </c>
      <c r="Q57" s="26">
        <f>'Cena na poramnuvanje'!Q57*'Sreden kurs'!$D$15</f>
        <v>4537.9606888957733</v>
      </c>
      <c r="R57" s="26">
        <f>'Cena na poramnuvanje'!R57*'Sreden kurs'!$D$15</f>
        <v>4953.6063001753282</v>
      </c>
      <c r="S57" s="26">
        <f>'Cena na poramnuvanje'!S57*'Sreden kurs'!$D$15</f>
        <v>4608.2136612746481</v>
      </c>
      <c r="T57" s="26">
        <f>'Cena na poramnuvanje'!T57*'Sreden kurs'!$D$15</f>
        <v>5267.0158655668192</v>
      </c>
      <c r="U57" s="26">
        <f>'Cena na poramnuvanje'!U57*'Sreden kurs'!$D$15</f>
        <v>4784.4724477655773</v>
      </c>
      <c r="V57" s="26">
        <f>'Cena na poramnuvanje'!V57*'Sreden kurs'!$D$15</f>
        <v>5269.6779166901042</v>
      </c>
      <c r="W57" s="26">
        <f>'Cena na poramnuvanje'!W57*'Sreden kurs'!$D$15</f>
        <v>6838.3146773036769</v>
      </c>
      <c r="X57" s="26">
        <f>'Cena na poramnuvanje'!X57*'Sreden kurs'!$D$15</f>
        <v>7667.4567696448858</v>
      </c>
      <c r="Y57" s="26">
        <f>'Cena na poramnuvanje'!Y57*'Sreden kurs'!$D$15</f>
        <v>6295.3367841883892</v>
      </c>
      <c r="Z57" s="26">
        <f>'Cena na poramnuvanje'!Z57*'Sreden kurs'!$D$15</f>
        <v>4348.6421451249998</v>
      </c>
      <c r="AA57" s="27">
        <f>'Cena na poramnuvanje'!AA57*'Sreden kurs'!$D$15</f>
        <v>0</v>
      </c>
    </row>
    <row r="58" spans="2:27" x14ac:dyDescent="0.25">
      <c r="B58" s="65"/>
      <c r="C58" s="6" t="s">
        <v>28</v>
      </c>
      <c r="D58" s="26">
        <f>'Cena na poramnuvanje'!D58*'Sreden kurs'!$D$15</f>
        <v>0</v>
      </c>
      <c r="E58" s="26">
        <f>'Cena na poramnuvanje'!E58*'Sreden kurs'!$D$15</f>
        <v>0</v>
      </c>
      <c r="F58" s="26">
        <f>'Cena na poramnuvanje'!F58*'Sreden kurs'!$D$15</f>
        <v>4773.3344130000005</v>
      </c>
      <c r="G58" s="26">
        <f>'Cena na poramnuvanje'!G58*'Sreden kurs'!$D$15</f>
        <v>4994.2021549999999</v>
      </c>
      <c r="H58" s="26">
        <f>'Cena na poramnuvanje'!H58*'Sreden kurs'!$D$15</f>
        <v>5004.6902879999998</v>
      </c>
      <c r="I58" s="26">
        <f>'Cena na poramnuvanje'!I58*'Sreden kurs'!$D$15</f>
        <v>5638.9138599999997</v>
      </c>
      <c r="J58" s="26">
        <f>'Cena na poramnuvanje'!J58*'Sreden kurs'!$D$15</f>
        <v>6638.9881889999997</v>
      </c>
      <c r="K58" s="26">
        <f>'Cena na poramnuvanje'!K58*'Sreden kurs'!$D$15</f>
        <v>7029.5169059999998</v>
      </c>
      <c r="L58" s="26">
        <f>'Cena na poramnuvanje'!L58*'Sreden kurs'!$D$15</f>
        <v>0</v>
      </c>
      <c r="M58" s="26">
        <f>'Cena na poramnuvanje'!M58*'Sreden kurs'!$D$15</f>
        <v>0</v>
      </c>
      <c r="N58" s="26">
        <f>'Cena na poramnuvanje'!N58*'Sreden kurs'!$D$15</f>
        <v>0</v>
      </c>
      <c r="O58" s="26">
        <f>'Cena na poramnuvanje'!O58*'Sreden kurs'!$D$15</f>
        <v>0</v>
      </c>
      <c r="P58" s="26">
        <f>'Cena na poramnuvanje'!P58*'Sreden kurs'!$D$15</f>
        <v>0</v>
      </c>
      <c r="Q58" s="26">
        <f>'Cena na poramnuvanje'!Q58*'Sreden kurs'!$D$15</f>
        <v>0</v>
      </c>
      <c r="R58" s="26">
        <f>'Cena na poramnuvanje'!R58*'Sreden kurs'!$D$15</f>
        <v>0</v>
      </c>
      <c r="S58" s="26">
        <f>'Cena na poramnuvanje'!S58*'Sreden kurs'!$D$15</f>
        <v>0</v>
      </c>
      <c r="T58" s="26">
        <f>'Cena na poramnuvanje'!T58*'Sreden kurs'!$D$15</f>
        <v>0</v>
      </c>
      <c r="U58" s="26">
        <f>'Cena na poramnuvanje'!U58*'Sreden kurs'!$D$15</f>
        <v>0</v>
      </c>
      <c r="V58" s="26">
        <f>'Cena na poramnuvanje'!V58*'Sreden kurs'!$D$15</f>
        <v>0</v>
      </c>
      <c r="W58" s="26">
        <f>'Cena na poramnuvanje'!W58*'Sreden kurs'!$D$15</f>
        <v>0</v>
      </c>
      <c r="X58" s="26">
        <f>'Cena na poramnuvanje'!X58*'Sreden kurs'!$D$15</f>
        <v>0</v>
      </c>
      <c r="Y58" s="26">
        <f>'Cena na poramnuvanje'!Y58*'Sreden kurs'!$D$15</f>
        <v>0</v>
      </c>
      <c r="Z58" s="26">
        <f>'Cena na poramnuvanje'!Z58*'Sreden kurs'!$D$15</f>
        <v>0</v>
      </c>
      <c r="AA58" s="27">
        <f>'Cena na poramnuvanje'!AA58*'Sreden kurs'!$D$15</f>
        <v>0</v>
      </c>
    </row>
    <row r="59" spans="2:27" ht="15.75" thickBot="1" x14ac:dyDescent="0.3">
      <c r="B59" s="66"/>
      <c r="C59" s="9" t="s">
        <v>29</v>
      </c>
      <c r="D59" s="28">
        <f>'Cena na poramnuvanje'!D59*'Sreden kurs'!$D$15</f>
        <v>0</v>
      </c>
      <c r="E59" s="28">
        <f>'Cena na poramnuvanje'!E59*'Sreden kurs'!$D$15</f>
        <v>0</v>
      </c>
      <c r="F59" s="28">
        <f>'Cena na poramnuvanje'!F59*'Sreden kurs'!$D$15</f>
        <v>14320.003239</v>
      </c>
      <c r="G59" s="28">
        <f>'Cena na poramnuvanje'!G59*'Sreden kurs'!$D$15</f>
        <v>14982.606464999999</v>
      </c>
      <c r="H59" s="28">
        <f>'Cena na poramnuvanje'!H59*'Sreden kurs'!$D$15</f>
        <v>15014.070863999999</v>
      </c>
      <c r="I59" s="28">
        <f>'Cena na poramnuvanje'!I59*'Sreden kurs'!$D$15</f>
        <v>16916.124630999999</v>
      </c>
      <c r="J59" s="28">
        <f>'Cena na poramnuvanje'!J59*'Sreden kurs'!$D$15</f>
        <v>19916.964566999999</v>
      </c>
      <c r="K59" s="28">
        <f>'Cena na poramnuvanje'!K59*'Sreden kurs'!$D$15</f>
        <v>21088.550717999999</v>
      </c>
      <c r="L59" s="28">
        <f>'Cena na poramnuvanje'!L59*'Sreden kurs'!$D$15</f>
        <v>0</v>
      </c>
      <c r="M59" s="28">
        <f>'Cena na poramnuvanje'!M59*'Sreden kurs'!$D$15</f>
        <v>0</v>
      </c>
      <c r="N59" s="28">
        <f>'Cena na poramnuvanje'!N59*'Sreden kurs'!$D$15</f>
        <v>0</v>
      </c>
      <c r="O59" s="28">
        <f>'Cena na poramnuvanje'!O59*'Sreden kurs'!$D$15</f>
        <v>0</v>
      </c>
      <c r="P59" s="28">
        <f>'Cena na poramnuvanje'!P59*'Sreden kurs'!$D$15</f>
        <v>0</v>
      </c>
      <c r="Q59" s="28">
        <f>'Cena na poramnuvanje'!Q59*'Sreden kurs'!$D$15</f>
        <v>0</v>
      </c>
      <c r="R59" s="28">
        <f>'Cena na poramnuvanje'!R59*'Sreden kurs'!$D$15</f>
        <v>0</v>
      </c>
      <c r="S59" s="28">
        <f>'Cena na poramnuvanje'!S59*'Sreden kurs'!$D$15</f>
        <v>0</v>
      </c>
      <c r="T59" s="28">
        <f>'Cena na poramnuvanje'!T59*'Sreden kurs'!$D$15</f>
        <v>0</v>
      </c>
      <c r="U59" s="28">
        <f>'Cena na poramnuvanje'!U59*'Sreden kurs'!$D$15</f>
        <v>0</v>
      </c>
      <c r="V59" s="28">
        <f>'Cena na poramnuvanje'!V59*'Sreden kurs'!$D$15</f>
        <v>0</v>
      </c>
      <c r="W59" s="28">
        <f>'Cena na poramnuvanje'!W59*'Sreden kurs'!$D$15</f>
        <v>0</v>
      </c>
      <c r="X59" s="28">
        <f>'Cena na poramnuvanje'!X59*'Sreden kurs'!$D$15</f>
        <v>0</v>
      </c>
      <c r="Y59" s="28">
        <f>'Cena na poramnuvanje'!Y59*'Sreden kurs'!$D$15</f>
        <v>0</v>
      </c>
      <c r="Z59" s="28">
        <f>'Cena na poramnuvanje'!Z59*'Sreden kurs'!$D$15</f>
        <v>0</v>
      </c>
      <c r="AA59" s="29">
        <f>'Cena na poramnuvanje'!AA59*'Sreden kurs'!$D$15</f>
        <v>0</v>
      </c>
    </row>
    <row r="60" spans="2:27" ht="15.75" thickTop="1" x14ac:dyDescent="0.25">
      <c r="B60" s="64" t="str">
        <f>'Cena na poramnuvanje'!B60:B63</f>
        <v>15.06.2022</v>
      </c>
      <c r="C60" s="6" t="s">
        <v>26</v>
      </c>
      <c r="D60" s="26">
        <f>'Cena na poramnuvanje'!D60*'Sreden kurs'!$D$16</f>
        <v>15875.074656499999</v>
      </c>
      <c r="E60" s="26">
        <f>'Cena na poramnuvanje'!E60*'Sreden kurs'!$D$16</f>
        <v>0</v>
      </c>
      <c r="F60" s="26">
        <f>'Cena na poramnuvanje'!F60*'Sreden kurs'!$D$16</f>
        <v>0</v>
      </c>
      <c r="G60" s="26">
        <f>'Cena na poramnuvanje'!G60*'Sreden kurs'!$D$16</f>
        <v>0</v>
      </c>
      <c r="H60" s="26">
        <f>'Cena na poramnuvanje'!H60*'Sreden kurs'!$D$16</f>
        <v>0</v>
      </c>
      <c r="I60" s="26">
        <f>'Cena na poramnuvanje'!I60*'Sreden kurs'!$D$16</f>
        <v>0</v>
      </c>
      <c r="J60" s="26">
        <f>'Cena na poramnuvanje'!J60*'Sreden kurs'!$D$16</f>
        <v>0</v>
      </c>
      <c r="K60" s="26">
        <f>'Cena na poramnuvanje'!K60*'Sreden kurs'!$D$16</f>
        <v>0</v>
      </c>
      <c r="L60" s="26">
        <f>'Cena na poramnuvanje'!L60*'Sreden kurs'!$D$16</f>
        <v>0</v>
      </c>
      <c r="M60" s="26">
        <f>'Cena na poramnuvanje'!M60*'Sreden kurs'!$D$16</f>
        <v>0</v>
      </c>
      <c r="N60" s="26">
        <f>'Cena na poramnuvanje'!N60*'Sreden kurs'!$D$16</f>
        <v>0</v>
      </c>
      <c r="O60" s="26">
        <f>'Cena na poramnuvanje'!O60*'Sreden kurs'!$D$16</f>
        <v>0</v>
      </c>
      <c r="P60" s="26">
        <f>'Cena na poramnuvanje'!P60*'Sreden kurs'!$D$16</f>
        <v>0</v>
      </c>
      <c r="Q60" s="26">
        <f>'Cena na poramnuvanje'!Q60*'Sreden kurs'!$D$16</f>
        <v>0</v>
      </c>
      <c r="R60" s="26">
        <f>'Cena na poramnuvanje'!R60*'Sreden kurs'!$D$16</f>
        <v>0</v>
      </c>
      <c r="S60" s="26">
        <f>'Cena na poramnuvanje'!S60*'Sreden kurs'!$D$16</f>
        <v>0</v>
      </c>
      <c r="T60" s="26">
        <f>'Cena na poramnuvanje'!T60*'Sreden kurs'!$D$16</f>
        <v>0</v>
      </c>
      <c r="U60" s="26">
        <f>'Cena na poramnuvanje'!U60*'Sreden kurs'!$D$16</f>
        <v>0</v>
      </c>
      <c r="V60" s="26">
        <f>'Cena na poramnuvanje'!V60*'Sreden kurs'!$D$16</f>
        <v>0</v>
      </c>
      <c r="W60" s="26">
        <f>'Cena na poramnuvanje'!W60*'Sreden kurs'!$D$16</f>
        <v>0</v>
      </c>
      <c r="X60" s="26">
        <f>'Cena na poramnuvanje'!X60*'Sreden kurs'!$D$16</f>
        <v>0</v>
      </c>
      <c r="Y60" s="26">
        <f>'Cena na poramnuvanje'!Y60*'Sreden kurs'!$D$16</f>
        <v>0</v>
      </c>
      <c r="Z60" s="26">
        <f>'Cena na poramnuvanje'!Z60*'Sreden kurs'!$D$16</f>
        <v>0</v>
      </c>
      <c r="AA60" s="27">
        <f>'Cena na poramnuvanje'!AA60*'Sreden kurs'!$D$16</f>
        <v>0</v>
      </c>
    </row>
    <row r="61" spans="2:27" x14ac:dyDescent="0.25">
      <c r="B61" s="65"/>
      <c r="C61" s="6" t="s">
        <v>27</v>
      </c>
      <c r="D61" s="26">
        <f>'Cena na poramnuvanje'!D61*'Sreden kurs'!$D$16</f>
        <v>0</v>
      </c>
      <c r="E61" s="26">
        <f>'Cena na poramnuvanje'!E61*'Sreden kurs'!$D$16</f>
        <v>0</v>
      </c>
      <c r="F61" s="26">
        <f>'Cena na poramnuvanje'!F61*'Sreden kurs'!$D$16</f>
        <v>0</v>
      </c>
      <c r="G61" s="26">
        <f>'Cena na poramnuvanje'!G61*'Sreden kurs'!$D$16</f>
        <v>0</v>
      </c>
      <c r="H61" s="26">
        <f>'Cena na poramnuvanje'!H61*'Sreden kurs'!$D$16</f>
        <v>0</v>
      </c>
      <c r="I61" s="26">
        <f>'Cena na poramnuvanje'!I61*'Sreden kurs'!$D$16</f>
        <v>0</v>
      </c>
      <c r="J61" s="26">
        <f>'Cena na poramnuvanje'!J61*'Sreden kurs'!$D$16</f>
        <v>0</v>
      </c>
      <c r="K61" s="26">
        <f>'Cena na poramnuvanje'!K61*'Sreden kurs'!$D$16</f>
        <v>0</v>
      </c>
      <c r="L61" s="26">
        <f>'Cena na poramnuvanje'!L61*'Sreden kurs'!$D$16</f>
        <v>0</v>
      </c>
      <c r="M61" s="26">
        <f>'Cena na poramnuvanje'!M61*'Sreden kurs'!$D$16</f>
        <v>6651.9656819999982</v>
      </c>
      <c r="N61" s="26">
        <f>'Cena na poramnuvanje'!N61*'Sreden kurs'!$D$16</f>
        <v>6270.6899639999992</v>
      </c>
      <c r="O61" s="26">
        <f>'Cena na poramnuvanje'!O61*'Sreden kurs'!$D$16</f>
        <v>6887.6409639999993</v>
      </c>
      <c r="P61" s="26">
        <f>'Cena na poramnuvanje'!P61*'Sreden kurs'!$D$16</f>
        <v>6864.8137770000003</v>
      </c>
      <c r="Q61" s="26">
        <f>'Cena na poramnuvanje'!Q61*'Sreden kurs'!$D$16</f>
        <v>4528.0498638526615</v>
      </c>
      <c r="R61" s="26">
        <f>'Cena na poramnuvanje'!R61*'Sreden kurs'!$D$16</f>
        <v>6072.0317419999992</v>
      </c>
      <c r="S61" s="26">
        <f>'Cena na poramnuvanje'!S61*'Sreden kurs'!$D$16</f>
        <v>6686.5149379999993</v>
      </c>
      <c r="T61" s="26">
        <f>'Cena na poramnuvanje'!T61*'Sreden kurs'!$D$16</f>
        <v>7110.9772259999991</v>
      </c>
      <c r="U61" s="26">
        <f>'Cena na poramnuvanje'!U61*'Sreden kurs'!$D$16</f>
        <v>6843.2204919999995</v>
      </c>
      <c r="V61" s="26">
        <f>'Cena na poramnuvanje'!V61*'Sreden kurs'!$D$16</f>
        <v>8111.0547969999998</v>
      </c>
      <c r="W61" s="26">
        <f>'Cena na poramnuvanje'!W61*'Sreden kurs'!$D$16</f>
        <v>9522.6386849999999</v>
      </c>
      <c r="X61" s="26">
        <f>'Cena na poramnuvanje'!X61*'Sreden kurs'!$D$16</f>
        <v>9496.1097920000011</v>
      </c>
      <c r="Y61" s="26">
        <f>'Cena na poramnuvanje'!Y61*'Sreden kurs'!$D$16</f>
        <v>5458.2835066111138</v>
      </c>
      <c r="Z61" s="26">
        <f>'Cena na poramnuvanje'!Z61*'Sreden kurs'!$D$16</f>
        <v>5618.1576532546687</v>
      </c>
      <c r="AA61" s="27">
        <f>'Cena na poramnuvanje'!AA61*'Sreden kurs'!$D$16</f>
        <v>4462.3314556474907</v>
      </c>
    </row>
    <row r="62" spans="2:27" x14ac:dyDescent="0.25">
      <c r="B62" s="65"/>
      <c r="C62" s="6" t="s">
        <v>28</v>
      </c>
      <c r="D62" s="26">
        <f>'Cena na poramnuvanje'!D62*'Sreden kurs'!$D$16</f>
        <v>0</v>
      </c>
      <c r="E62" s="26">
        <f>'Cena na poramnuvanje'!E62*'Sreden kurs'!$D$16</f>
        <v>5660.5254249999998</v>
      </c>
      <c r="F62" s="26">
        <f>'Cena na poramnuvanje'!F62*'Sreden kurs'!$D$16</f>
        <v>5480.9926839999998</v>
      </c>
      <c r="G62" s="26">
        <f>'Cena na poramnuvanje'!G62*'Sreden kurs'!$D$16</f>
        <v>5337.243101</v>
      </c>
      <c r="H62" s="26">
        <f>'Cena na poramnuvanje'!H62*'Sreden kurs'!$D$16</f>
        <v>5342.1787089999998</v>
      </c>
      <c r="I62" s="26">
        <f>'Cena na poramnuvanje'!I62*'Sreden kurs'!$D$16</f>
        <v>5621.6575119999998</v>
      </c>
      <c r="J62" s="26">
        <f>'Cena na poramnuvanje'!J62*'Sreden kurs'!$D$16</f>
        <v>6772.2711269999991</v>
      </c>
      <c r="K62" s="26">
        <f>'Cena na poramnuvanje'!K62*'Sreden kurs'!$D$16</f>
        <v>7618.1109479999996</v>
      </c>
      <c r="L62" s="26">
        <f>'Cena na poramnuvanje'!L62*'Sreden kurs'!$D$16</f>
        <v>7831.5759939999998</v>
      </c>
      <c r="M62" s="26">
        <f>'Cena na poramnuvanje'!M62*'Sreden kurs'!$D$16</f>
        <v>0</v>
      </c>
      <c r="N62" s="26">
        <f>'Cena na poramnuvanje'!N62*'Sreden kurs'!$D$16</f>
        <v>0</v>
      </c>
      <c r="O62" s="26">
        <f>'Cena na poramnuvanje'!O62*'Sreden kurs'!$D$16</f>
        <v>0</v>
      </c>
      <c r="P62" s="26">
        <f>'Cena na poramnuvanje'!P62*'Sreden kurs'!$D$16</f>
        <v>0</v>
      </c>
      <c r="Q62" s="26">
        <f>'Cena na poramnuvanje'!Q62*'Sreden kurs'!$D$16</f>
        <v>0</v>
      </c>
      <c r="R62" s="26">
        <f>'Cena na poramnuvanje'!R62*'Sreden kurs'!$D$16</f>
        <v>0</v>
      </c>
      <c r="S62" s="26">
        <f>'Cena na poramnuvanje'!S62*'Sreden kurs'!$D$16</f>
        <v>0</v>
      </c>
      <c r="T62" s="26">
        <f>'Cena na poramnuvanje'!T62*'Sreden kurs'!$D$16</f>
        <v>0</v>
      </c>
      <c r="U62" s="26">
        <f>'Cena na poramnuvanje'!U62*'Sreden kurs'!$D$16</f>
        <v>0</v>
      </c>
      <c r="V62" s="26">
        <f>'Cena na poramnuvanje'!V62*'Sreden kurs'!$D$16</f>
        <v>0</v>
      </c>
      <c r="W62" s="26">
        <f>'Cena na poramnuvanje'!W62*'Sreden kurs'!$D$16</f>
        <v>0</v>
      </c>
      <c r="X62" s="26">
        <f>'Cena na poramnuvanje'!X62*'Sreden kurs'!$D$16</f>
        <v>0</v>
      </c>
      <c r="Y62" s="26">
        <f>'Cena na poramnuvanje'!Y62*'Sreden kurs'!$D$16</f>
        <v>0</v>
      </c>
      <c r="Z62" s="26">
        <f>'Cena na poramnuvanje'!Z62*'Sreden kurs'!$D$16</f>
        <v>0</v>
      </c>
      <c r="AA62" s="27">
        <f>'Cena na poramnuvanje'!AA62*'Sreden kurs'!$D$16</f>
        <v>0</v>
      </c>
    </row>
    <row r="63" spans="2:27" ht="15.75" thickBot="1" x14ac:dyDescent="0.3">
      <c r="B63" s="66"/>
      <c r="C63" s="9" t="s">
        <v>29</v>
      </c>
      <c r="D63" s="28">
        <f>'Cena na poramnuvanje'!D63*'Sreden kurs'!$D$16</f>
        <v>0</v>
      </c>
      <c r="E63" s="28">
        <f>'Cena na poramnuvanje'!E63*'Sreden kurs'!$D$16</f>
        <v>16981.576274999999</v>
      </c>
      <c r="F63" s="28">
        <f>'Cena na poramnuvanje'!F63*'Sreden kurs'!$D$16</f>
        <v>16442.361100999999</v>
      </c>
      <c r="G63" s="28">
        <f>'Cena na poramnuvanje'!G63*'Sreden kurs'!$D$16</f>
        <v>16011.729302999998</v>
      </c>
      <c r="H63" s="28">
        <f>'Cena na poramnuvanje'!H63*'Sreden kurs'!$D$16</f>
        <v>16026.536126999998</v>
      </c>
      <c r="I63" s="28">
        <f>'Cena na poramnuvanje'!I63*'Sreden kurs'!$D$16</f>
        <v>16864.355585000001</v>
      </c>
      <c r="J63" s="28">
        <f>'Cena na poramnuvanje'!J63*'Sreden kurs'!$D$16</f>
        <v>20316.813381</v>
      </c>
      <c r="K63" s="28">
        <f>'Cena na poramnuvanje'!K63*'Sreden kurs'!$D$16</f>
        <v>22853.715893000001</v>
      </c>
      <c r="L63" s="28">
        <f>'Cena na poramnuvanje'!L63*'Sreden kurs'!$D$16</f>
        <v>23494.727981999997</v>
      </c>
      <c r="M63" s="28">
        <f>'Cena na poramnuvanje'!M63*'Sreden kurs'!$D$16</f>
        <v>0</v>
      </c>
      <c r="N63" s="28">
        <f>'Cena na poramnuvanje'!N63*'Sreden kurs'!$D$16</f>
        <v>0</v>
      </c>
      <c r="O63" s="28">
        <f>'Cena na poramnuvanje'!O63*'Sreden kurs'!$D$16</f>
        <v>0</v>
      </c>
      <c r="P63" s="28">
        <f>'Cena na poramnuvanje'!P63*'Sreden kurs'!$D$16</f>
        <v>0</v>
      </c>
      <c r="Q63" s="28">
        <f>'Cena na poramnuvanje'!Q63*'Sreden kurs'!$D$16</f>
        <v>0</v>
      </c>
      <c r="R63" s="28">
        <f>'Cena na poramnuvanje'!R63*'Sreden kurs'!$D$16</f>
        <v>0</v>
      </c>
      <c r="S63" s="28">
        <f>'Cena na poramnuvanje'!S63*'Sreden kurs'!$D$16</f>
        <v>0</v>
      </c>
      <c r="T63" s="28">
        <f>'Cena na poramnuvanje'!T63*'Sreden kurs'!$D$16</f>
        <v>0</v>
      </c>
      <c r="U63" s="28">
        <f>'Cena na poramnuvanje'!U63*'Sreden kurs'!$D$16</f>
        <v>0</v>
      </c>
      <c r="V63" s="28">
        <f>'Cena na poramnuvanje'!V63*'Sreden kurs'!$D$16</f>
        <v>0</v>
      </c>
      <c r="W63" s="28">
        <f>'Cena na poramnuvanje'!W63*'Sreden kurs'!$D$16</f>
        <v>0</v>
      </c>
      <c r="X63" s="28">
        <f>'Cena na poramnuvanje'!X63*'Sreden kurs'!$D$16</f>
        <v>0</v>
      </c>
      <c r="Y63" s="28">
        <f>'Cena na poramnuvanje'!Y63*'Sreden kurs'!$D$16</f>
        <v>0</v>
      </c>
      <c r="Z63" s="28">
        <f>'Cena na poramnuvanje'!Z63*'Sreden kurs'!$D$16</f>
        <v>0</v>
      </c>
      <c r="AA63" s="29">
        <f>'Cena na poramnuvanje'!AA63*'Sreden kurs'!$D$16</f>
        <v>0</v>
      </c>
    </row>
    <row r="64" spans="2:27" ht="15.75" thickTop="1" x14ac:dyDescent="0.25">
      <c r="B64" s="64" t="str">
        <f>'Cena na poramnuvanje'!B64:B67</f>
        <v>16.06.2022</v>
      </c>
      <c r="C64" s="6" t="s">
        <v>26</v>
      </c>
      <c r="D64" s="26">
        <f>'Cena na poramnuvanje'!D64*'Sreden kurs'!$D$17</f>
        <v>21177.4257</v>
      </c>
      <c r="E64" s="26">
        <f>'Cena na poramnuvanje'!E64*'Sreden kurs'!$D$17</f>
        <v>0</v>
      </c>
      <c r="F64" s="26">
        <f>'Cena na poramnuvanje'!F64*'Sreden kurs'!$D$17</f>
        <v>0</v>
      </c>
      <c r="G64" s="26">
        <f>'Cena na poramnuvanje'!G64*'Sreden kurs'!$D$17</f>
        <v>0</v>
      </c>
      <c r="H64" s="26">
        <f>'Cena na poramnuvanje'!H64*'Sreden kurs'!$D$17</f>
        <v>0</v>
      </c>
      <c r="I64" s="26">
        <f>'Cena na poramnuvanje'!I64*'Sreden kurs'!$D$17</f>
        <v>0</v>
      </c>
      <c r="J64" s="26">
        <f>'Cena na poramnuvanje'!J64*'Sreden kurs'!$D$17</f>
        <v>0</v>
      </c>
      <c r="K64" s="26">
        <f>'Cena na poramnuvanje'!K64*'Sreden kurs'!$D$17</f>
        <v>0</v>
      </c>
      <c r="L64" s="26">
        <f>'Cena na poramnuvanje'!L64*'Sreden kurs'!$D$17</f>
        <v>0</v>
      </c>
      <c r="M64" s="26">
        <f>'Cena na poramnuvanje'!M64*'Sreden kurs'!$D$17</f>
        <v>0</v>
      </c>
      <c r="N64" s="26">
        <f>'Cena na poramnuvanje'!N64*'Sreden kurs'!$D$17</f>
        <v>0</v>
      </c>
      <c r="O64" s="26">
        <f>'Cena na poramnuvanje'!O64*'Sreden kurs'!$D$17</f>
        <v>0</v>
      </c>
      <c r="P64" s="26">
        <f>'Cena na poramnuvanje'!P64*'Sreden kurs'!$D$17</f>
        <v>0</v>
      </c>
      <c r="Q64" s="26">
        <f>'Cena na poramnuvanje'!Q64*'Sreden kurs'!$D$17</f>
        <v>0</v>
      </c>
      <c r="R64" s="26">
        <f>'Cena na poramnuvanje'!R64*'Sreden kurs'!$D$17</f>
        <v>0</v>
      </c>
      <c r="S64" s="26">
        <f>'Cena na poramnuvanje'!S64*'Sreden kurs'!$D$17</f>
        <v>0</v>
      </c>
      <c r="T64" s="26">
        <f>'Cena na poramnuvanje'!T64*'Sreden kurs'!$D$17</f>
        <v>0</v>
      </c>
      <c r="U64" s="26">
        <f>'Cena na poramnuvanje'!U64*'Sreden kurs'!$D$17</f>
        <v>0</v>
      </c>
      <c r="V64" s="26">
        <f>'Cena na poramnuvanje'!V64*'Sreden kurs'!$D$17</f>
        <v>0</v>
      </c>
      <c r="W64" s="26">
        <f>'Cena na poramnuvanje'!W64*'Sreden kurs'!$D$17</f>
        <v>0</v>
      </c>
      <c r="X64" s="26">
        <f>'Cena na poramnuvanje'!X64*'Sreden kurs'!$D$17</f>
        <v>0</v>
      </c>
      <c r="Y64" s="26">
        <f>'Cena na poramnuvanje'!Y64*'Sreden kurs'!$D$17</f>
        <v>0</v>
      </c>
      <c r="Z64" s="26">
        <f>'Cena na poramnuvanje'!Z64*'Sreden kurs'!$D$17</f>
        <v>0</v>
      </c>
      <c r="AA64" s="27">
        <f>'Cena na poramnuvanje'!AA64*'Sreden kurs'!$D$17</f>
        <v>0</v>
      </c>
    </row>
    <row r="65" spans="2:27" x14ac:dyDescent="0.25">
      <c r="B65" s="65"/>
      <c r="C65" s="6" t="s">
        <v>27</v>
      </c>
      <c r="D65" s="26">
        <f>'Cena na poramnuvanje'!D65*'Sreden kurs'!$D$17</f>
        <v>0</v>
      </c>
      <c r="E65" s="26">
        <f>'Cena na poramnuvanje'!E65*'Sreden kurs'!$D$17</f>
        <v>0</v>
      </c>
      <c r="F65" s="26">
        <f>'Cena na poramnuvanje'!F65*'Sreden kurs'!$D$17</f>
        <v>0</v>
      </c>
      <c r="G65" s="26">
        <f>'Cena na poramnuvanje'!G65*'Sreden kurs'!$D$17</f>
        <v>0</v>
      </c>
      <c r="H65" s="26">
        <f>'Cena na poramnuvanje'!H65*'Sreden kurs'!$D$17</f>
        <v>0</v>
      </c>
      <c r="I65" s="26">
        <f>'Cena na poramnuvanje'!I65*'Sreden kurs'!$D$17</f>
        <v>0</v>
      </c>
      <c r="J65" s="26">
        <f>'Cena na poramnuvanje'!J65*'Sreden kurs'!$D$17</f>
        <v>0</v>
      </c>
      <c r="K65" s="26">
        <f>'Cena na poramnuvanje'!K65*'Sreden kurs'!$D$17</f>
        <v>0</v>
      </c>
      <c r="L65" s="26">
        <f>'Cena na poramnuvanje'!L65*'Sreden kurs'!$D$17</f>
        <v>0</v>
      </c>
      <c r="M65" s="26">
        <f>'Cena na poramnuvanje'!M65*'Sreden kurs'!$D$17</f>
        <v>7208.4438</v>
      </c>
      <c r="N65" s="26">
        <f>'Cena na poramnuvanje'!N65*'Sreden kurs'!$D$17</f>
        <v>6086.2117500000013</v>
      </c>
      <c r="O65" s="26">
        <f>'Cena na poramnuvanje'!O65*'Sreden kurs'!$D$17</f>
        <v>5793.7774499999996</v>
      </c>
      <c r="P65" s="26">
        <f>'Cena na poramnuvanje'!P65*'Sreden kurs'!$D$17</f>
        <v>5593.2686999999987</v>
      </c>
      <c r="Q65" s="26">
        <f>'Cena na poramnuvanje'!Q65*'Sreden kurs'!$D$17</f>
        <v>6141.1203000000005</v>
      </c>
      <c r="R65" s="26">
        <f>'Cena na poramnuvanje'!R65*'Sreden kurs'!$D$17</f>
        <v>5097.8937097093794</v>
      </c>
      <c r="S65" s="26">
        <f>'Cena na poramnuvanje'!S65*'Sreden kurs'!$D$17</f>
        <v>5708.5230214285721</v>
      </c>
      <c r="T65" s="26">
        <f>'Cena na poramnuvanje'!T65*'Sreden kurs'!$D$17</f>
        <v>5545.4308998432607</v>
      </c>
      <c r="U65" s="26">
        <f>'Cena na poramnuvanje'!U65*'Sreden kurs'!$D$17</f>
        <v>9539.8978500000012</v>
      </c>
      <c r="V65" s="26">
        <f>'Cena na poramnuvanje'!V65*'Sreden kurs'!$D$17</f>
        <v>7350.3422999999993</v>
      </c>
      <c r="W65" s="26">
        <f>'Cena na poramnuvanje'!W65*'Sreden kurs'!$D$17</f>
        <v>8794.0052999999989</v>
      </c>
      <c r="X65" s="26">
        <f>'Cena na poramnuvanje'!X65*'Sreden kurs'!$D$17</f>
        <v>9124.6904999999988</v>
      </c>
      <c r="Y65" s="26">
        <f>'Cena na poramnuvanje'!Y65*'Sreden kurs'!$D$17</f>
        <v>8634.2152499999993</v>
      </c>
      <c r="Z65" s="26">
        <f>'Cena na poramnuvanje'!Z65*'Sreden kurs'!$D$17</f>
        <v>8153.6112000000012</v>
      </c>
      <c r="AA65" s="27">
        <f>'Cena na poramnuvanje'!AA65*'Sreden kurs'!$D$17</f>
        <v>4587.9927428571418</v>
      </c>
    </row>
    <row r="66" spans="2:27" x14ac:dyDescent="0.25">
      <c r="B66" s="65"/>
      <c r="C66" s="6" t="s">
        <v>28</v>
      </c>
      <c r="D66" s="26">
        <f>'Cena na poramnuvanje'!D66*'Sreden kurs'!$D$17</f>
        <v>0</v>
      </c>
      <c r="E66" s="26">
        <f>'Cena na poramnuvanje'!E66*'Sreden kurs'!$D$17</f>
        <v>6705.6295499999997</v>
      </c>
      <c r="F66" s="26">
        <f>'Cena na poramnuvanje'!F66*'Sreden kurs'!$D$17</f>
        <v>6526.0971</v>
      </c>
      <c r="G66" s="26">
        <f>'Cena na poramnuvanje'!G66*'Sreden kurs'!$D$17</f>
        <v>6566.1988500000007</v>
      </c>
      <c r="H66" s="26">
        <f>'Cena na poramnuvanje'!H66*'Sreden kurs'!$D$17</f>
        <v>6368.7748500000007</v>
      </c>
      <c r="I66" s="26">
        <f>'Cena na poramnuvanje'!I66*'Sreden kurs'!$D$17</f>
        <v>6359.5205999999998</v>
      </c>
      <c r="J66" s="26">
        <f>'Cena na poramnuvanje'!J66*'Sreden kurs'!$D$17</f>
        <v>6834.5721000000003</v>
      </c>
      <c r="K66" s="26">
        <f>'Cena na poramnuvanje'!K66*'Sreden kurs'!$D$17</f>
        <v>7890.7905000000001</v>
      </c>
      <c r="L66" s="26">
        <f>'Cena na poramnuvanje'!L66*'Sreden kurs'!$D$17</f>
        <v>7653.2647500000003</v>
      </c>
      <c r="M66" s="26">
        <f>'Cena na poramnuvanje'!M66*'Sreden kurs'!$D$17</f>
        <v>0</v>
      </c>
      <c r="N66" s="26">
        <f>'Cena na poramnuvanje'!N66*'Sreden kurs'!$D$17</f>
        <v>0</v>
      </c>
      <c r="O66" s="26">
        <f>'Cena na poramnuvanje'!O66*'Sreden kurs'!$D$17</f>
        <v>0</v>
      </c>
      <c r="P66" s="26">
        <f>'Cena na poramnuvanje'!P66*'Sreden kurs'!$D$17</f>
        <v>0</v>
      </c>
      <c r="Q66" s="26">
        <f>'Cena na poramnuvanje'!Q66*'Sreden kurs'!$D$17</f>
        <v>0</v>
      </c>
      <c r="R66" s="26">
        <f>'Cena na poramnuvanje'!R66*'Sreden kurs'!$D$17</f>
        <v>0</v>
      </c>
      <c r="S66" s="26">
        <f>'Cena na poramnuvanje'!S66*'Sreden kurs'!$D$17</f>
        <v>0</v>
      </c>
      <c r="T66" s="26">
        <f>'Cena na poramnuvanje'!T66*'Sreden kurs'!$D$17</f>
        <v>0</v>
      </c>
      <c r="U66" s="26">
        <f>'Cena na poramnuvanje'!U66*'Sreden kurs'!$D$17</f>
        <v>0</v>
      </c>
      <c r="V66" s="26">
        <f>'Cena na poramnuvanje'!V66*'Sreden kurs'!$D$17</f>
        <v>0</v>
      </c>
      <c r="W66" s="26">
        <f>'Cena na poramnuvanje'!W66*'Sreden kurs'!$D$17</f>
        <v>0</v>
      </c>
      <c r="X66" s="26">
        <f>'Cena na poramnuvanje'!X66*'Sreden kurs'!$D$17</f>
        <v>0</v>
      </c>
      <c r="Y66" s="26">
        <f>'Cena na poramnuvanje'!Y66*'Sreden kurs'!$D$17</f>
        <v>0</v>
      </c>
      <c r="Z66" s="26">
        <f>'Cena na poramnuvanje'!Z66*'Sreden kurs'!$D$17</f>
        <v>0</v>
      </c>
      <c r="AA66" s="27">
        <f>'Cena na poramnuvanje'!AA66*'Sreden kurs'!$D$17</f>
        <v>0</v>
      </c>
    </row>
    <row r="67" spans="2:27" ht="15.75" thickBot="1" x14ac:dyDescent="0.3">
      <c r="B67" s="66"/>
      <c r="C67" s="9" t="s">
        <v>29</v>
      </c>
      <c r="D67" s="28">
        <f>'Cena na poramnuvanje'!D67*'Sreden kurs'!$D$17</f>
        <v>0</v>
      </c>
      <c r="E67" s="28">
        <f>'Cena na poramnuvanje'!E67*'Sreden kurs'!$D$17</f>
        <v>20116.888650000001</v>
      </c>
      <c r="F67" s="28">
        <f>'Cena na poramnuvanje'!F67*'Sreden kurs'!$D$17</f>
        <v>19577.674349999998</v>
      </c>
      <c r="G67" s="28">
        <f>'Cena na poramnuvanje'!G67*'Sreden kurs'!$D$17</f>
        <v>19697.979599999999</v>
      </c>
      <c r="H67" s="28">
        <f>'Cena na poramnuvanje'!H67*'Sreden kurs'!$D$17</f>
        <v>19106.324550000001</v>
      </c>
      <c r="I67" s="28">
        <f>'Cena na poramnuvanje'!I67*'Sreden kurs'!$D$17</f>
        <v>19077.94485</v>
      </c>
      <c r="J67" s="28">
        <f>'Cena na poramnuvanje'!J67*'Sreden kurs'!$D$17</f>
        <v>20503.09935</v>
      </c>
      <c r="K67" s="28">
        <f>'Cena na poramnuvanje'!K67*'Sreden kurs'!$D$17</f>
        <v>23671.754550000001</v>
      </c>
      <c r="L67" s="28">
        <f>'Cena na poramnuvanje'!L67*'Sreden kurs'!$D$17</f>
        <v>22959.794249999999</v>
      </c>
      <c r="M67" s="28">
        <f>'Cena na poramnuvanje'!M67*'Sreden kurs'!$D$17</f>
        <v>0</v>
      </c>
      <c r="N67" s="28">
        <f>'Cena na poramnuvanje'!N67*'Sreden kurs'!$D$17</f>
        <v>0</v>
      </c>
      <c r="O67" s="28">
        <f>'Cena na poramnuvanje'!O67*'Sreden kurs'!$D$17</f>
        <v>0</v>
      </c>
      <c r="P67" s="28">
        <f>'Cena na poramnuvanje'!P67*'Sreden kurs'!$D$17</f>
        <v>0</v>
      </c>
      <c r="Q67" s="28">
        <f>'Cena na poramnuvanje'!Q67*'Sreden kurs'!$D$17</f>
        <v>0</v>
      </c>
      <c r="R67" s="28">
        <f>'Cena na poramnuvanje'!R67*'Sreden kurs'!$D$17</f>
        <v>0</v>
      </c>
      <c r="S67" s="28">
        <f>'Cena na poramnuvanje'!S67*'Sreden kurs'!$D$17</f>
        <v>0</v>
      </c>
      <c r="T67" s="28">
        <f>'Cena na poramnuvanje'!T67*'Sreden kurs'!$D$17</f>
        <v>0</v>
      </c>
      <c r="U67" s="28">
        <f>'Cena na poramnuvanje'!U67*'Sreden kurs'!$D$17</f>
        <v>0</v>
      </c>
      <c r="V67" s="28">
        <f>'Cena na poramnuvanje'!V67*'Sreden kurs'!$D$17</f>
        <v>0</v>
      </c>
      <c r="W67" s="28">
        <f>'Cena na poramnuvanje'!W67*'Sreden kurs'!$D$17</f>
        <v>0</v>
      </c>
      <c r="X67" s="28">
        <f>'Cena na poramnuvanje'!X67*'Sreden kurs'!$D$17</f>
        <v>0</v>
      </c>
      <c r="Y67" s="28">
        <f>'Cena na poramnuvanje'!Y67*'Sreden kurs'!$D$17</f>
        <v>0</v>
      </c>
      <c r="Z67" s="28">
        <f>'Cena na poramnuvanje'!Z67*'Sreden kurs'!$D$17</f>
        <v>0</v>
      </c>
      <c r="AA67" s="29">
        <f>'Cena na poramnuvanje'!AA67*'Sreden kurs'!$D$17</f>
        <v>0</v>
      </c>
    </row>
    <row r="68" spans="2:27" ht="15.75" thickTop="1" x14ac:dyDescent="0.25">
      <c r="B68" s="64" t="str">
        <f>'Cena na poramnuvanje'!B68:B71</f>
        <v>17.06.2022</v>
      </c>
      <c r="C68" s="6" t="s">
        <v>26</v>
      </c>
      <c r="D68" s="26">
        <f>'Cena na poramnuvanje'!D68*'Sreden kurs'!$D$18</f>
        <v>27375.922350000001</v>
      </c>
      <c r="E68" s="26">
        <f>'Cena na poramnuvanje'!E68*'Sreden kurs'!$D$18</f>
        <v>0</v>
      </c>
      <c r="F68" s="26">
        <f>'Cena na poramnuvanje'!F68*'Sreden kurs'!$D$18</f>
        <v>0</v>
      </c>
      <c r="G68" s="26">
        <f>'Cena na poramnuvanje'!G68*'Sreden kurs'!$D$18</f>
        <v>0</v>
      </c>
      <c r="H68" s="26">
        <f>'Cena na poramnuvanje'!H68*'Sreden kurs'!$D$18</f>
        <v>0</v>
      </c>
      <c r="I68" s="26">
        <f>'Cena na poramnuvanje'!I68*'Sreden kurs'!$D$18</f>
        <v>0</v>
      </c>
      <c r="J68" s="26">
        <f>'Cena na poramnuvanje'!J68*'Sreden kurs'!$D$18</f>
        <v>0</v>
      </c>
      <c r="K68" s="26">
        <f>'Cena na poramnuvanje'!K68*'Sreden kurs'!$D$18</f>
        <v>0</v>
      </c>
      <c r="L68" s="26">
        <f>'Cena na poramnuvanje'!L68*'Sreden kurs'!$D$18</f>
        <v>0</v>
      </c>
      <c r="M68" s="26">
        <f>'Cena na poramnuvanje'!M68*'Sreden kurs'!$D$18</f>
        <v>0</v>
      </c>
      <c r="N68" s="26">
        <f>'Cena na poramnuvanje'!N68*'Sreden kurs'!$D$18</f>
        <v>0</v>
      </c>
      <c r="O68" s="26">
        <f>'Cena na poramnuvanje'!O68*'Sreden kurs'!$D$18</f>
        <v>0</v>
      </c>
      <c r="P68" s="26">
        <f>'Cena na poramnuvanje'!P68*'Sreden kurs'!$D$18</f>
        <v>19369.145249999998</v>
      </c>
      <c r="Q68" s="26">
        <f>'Cena na poramnuvanje'!Q68*'Sreden kurs'!$D$18</f>
        <v>0</v>
      </c>
      <c r="R68" s="26">
        <f>'Cena na poramnuvanje'!R68*'Sreden kurs'!$D$18</f>
        <v>0</v>
      </c>
      <c r="S68" s="26">
        <f>'Cena na poramnuvanje'!S68*'Sreden kurs'!$D$18</f>
        <v>0</v>
      </c>
      <c r="T68" s="26">
        <f>'Cena na poramnuvanje'!T68*'Sreden kurs'!$D$18</f>
        <v>0</v>
      </c>
      <c r="U68" s="26">
        <f>'Cena na poramnuvanje'!U68*'Sreden kurs'!$D$18</f>
        <v>0</v>
      </c>
      <c r="V68" s="26">
        <f>'Cena na poramnuvanje'!V68*'Sreden kurs'!$D$18</f>
        <v>0</v>
      </c>
      <c r="W68" s="26">
        <f>'Cena na poramnuvanje'!W68*'Sreden kurs'!$D$18</f>
        <v>29480.338799999998</v>
      </c>
      <c r="X68" s="26">
        <f>'Cena na poramnuvanje'!X68*'Sreden kurs'!$D$18</f>
        <v>0</v>
      </c>
      <c r="Y68" s="26">
        <f>'Cena na poramnuvanje'!Y68*'Sreden kurs'!$D$18</f>
        <v>0</v>
      </c>
      <c r="Z68" s="26">
        <f>'Cena na poramnuvanje'!Z68*'Sreden kurs'!$D$18</f>
        <v>0</v>
      </c>
      <c r="AA68" s="27">
        <f>'Cena na poramnuvanje'!AA68*'Sreden kurs'!$D$18</f>
        <v>0</v>
      </c>
    </row>
    <row r="69" spans="2:27" x14ac:dyDescent="0.25">
      <c r="B69" s="65"/>
      <c r="C69" s="6" t="s">
        <v>27</v>
      </c>
      <c r="D69" s="26">
        <f>'Cena na poramnuvanje'!D69*'Sreden kurs'!$D$18</f>
        <v>0</v>
      </c>
      <c r="E69" s="26">
        <f>'Cena na poramnuvanje'!E69*'Sreden kurs'!$D$18</f>
        <v>7507.0476000000008</v>
      </c>
      <c r="F69" s="26">
        <f>'Cena na poramnuvanje'!F69*'Sreden kurs'!$D$18</f>
        <v>0</v>
      </c>
      <c r="G69" s="26">
        <f>'Cena na poramnuvanje'!G69*'Sreden kurs'!$D$18</f>
        <v>0</v>
      </c>
      <c r="H69" s="26">
        <f>'Cena na poramnuvanje'!H69*'Sreden kurs'!$D$18</f>
        <v>0</v>
      </c>
      <c r="I69" s="26">
        <f>'Cena na poramnuvanje'!I69*'Sreden kurs'!$D$18</f>
        <v>0</v>
      </c>
      <c r="J69" s="26">
        <f>'Cena na poramnuvanje'!J69*'Sreden kurs'!$D$18</f>
        <v>0</v>
      </c>
      <c r="K69" s="26">
        <f>'Cena na poramnuvanje'!K69*'Sreden kurs'!$D$18</f>
        <v>0</v>
      </c>
      <c r="L69" s="26">
        <f>'Cena na poramnuvanje'!L69*'Sreden kurs'!$D$18</f>
        <v>0</v>
      </c>
      <c r="M69" s="26">
        <f>'Cena na poramnuvanje'!M69*'Sreden kurs'!$D$18</f>
        <v>9225.8702999999987</v>
      </c>
      <c r="N69" s="26">
        <f>'Cena na poramnuvanje'!N69*'Sreden kurs'!$D$18</f>
        <v>7573.0612499999988</v>
      </c>
      <c r="O69" s="26">
        <f>'Cena na poramnuvanje'!O69*'Sreden kurs'!$D$18</f>
        <v>7350.9592499999999</v>
      </c>
      <c r="P69" s="26">
        <f>'Cena na poramnuvanje'!P69*'Sreden kurs'!$D$18</f>
        <v>0</v>
      </c>
      <c r="Q69" s="26">
        <f>'Cena na poramnuvanje'!Q69*'Sreden kurs'!$D$18</f>
        <v>6038.089649999999</v>
      </c>
      <c r="R69" s="26">
        <f>'Cena na poramnuvanje'!R69*'Sreden kurs'!$D$18</f>
        <v>6255.2560500000009</v>
      </c>
      <c r="S69" s="26">
        <f>'Cena na poramnuvanje'!S69*'Sreden kurs'!$D$18</f>
        <v>5979.4794000000011</v>
      </c>
      <c r="T69" s="26">
        <f>'Cena na poramnuvanje'!T69*'Sreden kurs'!$D$18</f>
        <v>7228.1862000000001</v>
      </c>
      <c r="U69" s="26">
        <f>'Cena na poramnuvanje'!U69*'Sreden kurs'!$D$18</f>
        <v>7716.8105999999998</v>
      </c>
      <c r="V69" s="26">
        <f>'Cena na poramnuvanje'!V69*'Sreden kurs'!$D$18</f>
        <v>9336.3043500000003</v>
      </c>
      <c r="W69" s="26">
        <f>'Cena na poramnuvanje'!W69*'Sreden kurs'!$D$18</f>
        <v>0</v>
      </c>
      <c r="X69" s="26">
        <f>'Cena na poramnuvanje'!X69*'Sreden kurs'!$D$18</f>
        <v>8940.7874225274736</v>
      </c>
      <c r="Y69" s="26">
        <f>'Cena na poramnuvanje'!Y69*'Sreden kurs'!$D$18</f>
        <v>7294.9643011484959</v>
      </c>
      <c r="Z69" s="26">
        <f>'Cena na poramnuvanje'!Z69*'Sreden kurs'!$D$18</f>
        <v>7283.460140366974</v>
      </c>
      <c r="AA69" s="27">
        <f>'Cena na poramnuvanje'!AA69*'Sreden kurs'!$D$18</f>
        <v>5370.8510726252798</v>
      </c>
    </row>
    <row r="70" spans="2:27" x14ac:dyDescent="0.25">
      <c r="B70" s="65"/>
      <c r="C70" s="6" t="s">
        <v>28</v>
      </c>
      <c r="D70" s="26">
        <f>'Cena na poramnuvanje'!D70*'Sreden kurs'!$D$18</f>
        <v>0</v>
      </c>
      <c r="E70" s="26">
        <f>'Cena na poramnuvanje'!E70*'Sreden kurs'!$D$18</f>
        <v>0</v>
      </c>
      <c r="F70" s="26">
        <f>'Cena na poramnuvanje'!F70*'Sreden kurs'!$D$18</f>
        <v>6827.1687000000002</v>
      </c>
      <c r="G70" s="26">
        <f>'Cena na poramnuvanje'!G70*'Sreden kurs'!$D$18</f>
        <v>6381.1138500000006</v>
      </c>
      <c r="H70" s="26">
        <f>'Cena na poramnuvanje'!H70*'Sreden kurs'!$D$18</f>
        <v>6381.1138500000006</v>
      </c>
      <c r="I70" s="26">
        <f>'Cena na poramnuvanje'!I70*'Sreden kurs'!$D$18</f>
        <v>7400.9321999999993</v>
      </c>
      <c r="J70" s="26">
        <f>'Cena na poramnuvanje'!J70*'Sreden kurs'!$D$18</f>
        <v>9017.9581499999986</v>
      </c>
      <c r="K70" s="26">
        <f>'Cena na poramnuvanje'!K70*'Sreden kurs'!$D$18</f>
        <v>9973.6136999999999</v>
      </c>
      <c r="L70" s="26">
        <f>'Cena na poramnuvanje'!L70*'Sreden kurs'!$D$18</f>
        <v>10047.03075</v>
      </c>
      <c r="M70" s="26">
        <f>'Cena na poramnuvanje'!M70*'Sreden kurs'!$D$18</f>
        <v>0</v>
      </c>
      <c r="N70" s="26">
        <f>'Cena na poramnuvanje'!N70*'Sreden kurs'!$D$18</f>
        <v>0</v>
      </c>
      <c r="O70" s="26">
        <f>'Cena na poramnuvanje'!O70*'Sreden kurs'!$D$18</f>
        <v>0</v>
      </c>
      <c r="P70" s="26">
        <f>'Cena na poramnuvanje'!P70*'Sreden kurs'!$D$18</f>
        <v>0</v>
      </c>
      <c r="Q70" s="26">
        <f>'Cena na poramnuvanje'!Q70*'Sreden kurs'!$D$18</f>
        <v>0</v>
      </c>
      <c r="R70" s="26">
        <f>'Cena na poramnuvanje'!R70*'Sreden kurs'!$D$18</f>
        <v>0</v>
      </c>
      <c r="S70" s="26">
        <f>'Cena na poramnuvanje'!S70*'Sreden kurs'!$D$18</f>
        <v>0</v>
      </c>
      <c r="T70" s="26">
        <f>'Cena na poramnuvanje'!T70*'Sreden kurs'!$D$18</f>
        <v>0</v>
      </c>
      <c r="U70" s="26">
        <f>'Cena na poramnuvanje'!U70*'Sreden kurs'!$D$18</f>
        <v>0</v>
      </c>
      <c r="V70" s="26">
        <f>'Cena na poramnuvanje'!V70*'Sreden kurs'!$D$18</f>
        <v>0</v>
      </c>
      <c r="W70" s="26">
        <f>'Cena na poramnuvanje'!W70*'Sreden kurs'!$D$18</f>
        <v>0</v>
      </c>
      <c r="X70" s="26">
        <f>'Cena na poramnuvanje'!X70*'Sreden kurs'!$D$18</f>
        <v>0</v>
      </c>
      <c r="Y70" s="26">
        <f>'Cena na poramnuvanje'!Y70*'Sreden kurs'!$D$18</f>
        <v>0</v>
      </c>
      <c r="Z70" s="26">
        <f>'Cena na poramnuvanje'!Z70*'Sreden kurs'!$D$18</f>
        <v>0</v>
      </c>
      <c r="AA70" s="27">
        <f>'Cena na poramnuvanje'!AA70*'Sreden kurs'!$D$18</f>
        <v>0</v>
      </c>
    </row>
    <row r="71" spans="2:27" ht="15.75" thickBot="1" x14ac:dyDescent="0.3">
      <c r="B71" s="66"/>
      <c r="C71" s="9" t="s">
        <v>29</v>
      </c>
      <c r="D71" s="28">
        <f>'Cena na poramnuvanje'!D71*'Sreden kurs'!$D$18</f>
        <v>0</v>
      </c>
      <c r="E71" s="28">
        <f>'Cena na poramnuvanje'!E71*'Sreden kurs'!$D$18</f>
        <v>0</v>
      </c>
      <c r="F71" s="28">
        <f>'Cena na poramnuvanje'!F71*'Sreden kurs'!$D$18</f>
        <v>20480.889150000003</v>
      </c>
      <c r="G71" s="28">
        <f>'Cena na poramnuvanje'!G71*'Sreden kurs'!$D$18</f>
        <v>19142.724599999998</v>
      </c>
      <c r="H71" s="28">
        <f>'Cena na poramnuvanje'!H71*'Sreden kurs'!$D$18</f>
        <v>19143.341550000001</v>
      </c>
      <c r="I71" s="28">
        <f>'Cena na poramnuvanje'!I71*'Sreden kurs'!$D$18</f>
        <v>22202.179650000002</v>
      </c>
      <c r="J71" s="28">
        <f>'Cena na poramnuvanje'!J71*'Sreden kurs'!$D$18</f>
        <v>27053.874449999999</v>
      </c>
      <c r="K71" s="28">
        <f>'Cena na poramnuvanje'!K71*'Sreden kurs'!$D$18</f>
        <v>29920.224150000002</v>
      </c>
      <c r="L71" s="28">
        <f>'Cena na poramnuvanje'!L71*'Sreden kurs'!$D$18</f>
        <v>30141.092250000002</v>
      </c>
      <c r="M71" s="28">
        <f>'Cena na poramnuvanje'!M71*'Sreden kurs'!$D$18</f>
        <v>0</v>
      </c>
      <c r="N71" s="28">
        <f>'Cena na poramnuvanje'!N71*'Sreden kurs'!$D$18</f>
        <v>0</v>
      </c>
      <c r="O71" s="28">
        <f>'Cena na poramnuvanje'!O71*'Sreden kurs'!$D$18</f>
        <v>0</v>
      </c>
      <c r="P71" s="28">
        <f>'Cena na poramnuvanje'!P71*'Sreden kurs'!$D$18</f>
        <v>0</v>
      </c>
      <c r="Q71" s="28">
        <f>'Cena na poramnuvanje'!Q71*'Sreden kurs'!$D$18</f>
        <v>0</v>
      </c>
      <c r="R71" s="28">
        <f>'Cena na poramnuvanje'!R71*'Sreden kurs'!$D$18</f>
        <v>0</v>
      </c>
      <c r="S71" s="28">
        <f>'Cena na poramnuvanje'!S71*'Sreden kurs'!$D$18</f>
        <v>0</v>
      </c>
      <c r="T71" s="28">
        <f>'Cena na poramnuvanje'!T71*'Sreden kurs'!$D$18</f>
        <v>0</v>
      </c>
      <c r="U71" s="28">
        <f>'Cena na poramnuvanje'!U71*'Sreden kurs'!$D$18</f>
        <v>0</v>
      </c>
      <c r="V71" s="28">
        <f>'Cena na poramnuvanje'!V71*'Sreden kurs'!$D$18</f>
        <v>0</v>
      </c>
      <c r="W71" s="28">
        <f>'Cena na poramnuvanje'!W71*'Sreden kurs'!$D$18</f>
        <v>0</v>
      </c>
      <c r="X71" s="28">
        <f>'Cena na poramnuvanje'!X71*'Sreden kurs'!$D$18</f>
        <v>0</v>
      </c>
      <c r="Y71" s="28">
        <f>'Cena na poramnuvanje'!Y71*'Sreden kurs'!$D$18</f>
        <v>0</v>
      </c>
      <c r="Z71" s="28">
        <f>'Cena na poramnuvanje'!Z71*'Sreden kurs'!$D$18</f>
        <v>0</v>
      </c>
      <c r="AA71" s="29">
        <f>'Cena na poramnuvanje'!AA71*'Sreden kurs'!$D$18</f>
        <v>0</v>
      </c>
    </row>
    <row r="72" spans="2:27" ht="15.75" thickTop="1" x14ac:dyDescent="0.25">
      <c r="B72" s="64" t="str">
        <f>'Cena na poramnuvanje'!B72:B75</f>
        <v>18.06.2022</v>
      </c>
      <c r="C72" s="6" t="s">
        <v>26</v>
      </c>
      <c r="D72" s="26">
        <f>'Cena na poramnuvanje'!D72*'Sreden kurs'!$D$19</f>
        <v>0</v>
      </c>
      <c r="E72" s="26">
        <f>'Cena na poramnuvanje'!E72*'Sreden kurs'!$D$19</f>
        <v>0</v>
      </c>
      <c r="F72" s="26">
        <f>'Cena na poramnuvanje'!F72*'Sreden kurs'!$D$19</f>
        <v>17923.631399999998</v>
      </c>
      <c r="G72" s="26">
        <f>'Cena na poramnuvanje'!G72*'Sreden kurs'!$D$19</f>
        <v>0</v>
      </c>
      <c r="H72" s="26">
        <f>'Cena na poramnuvanje'!H72*'Sreden kurs'!$D$19</f>
        <v>0</v>
      </c>
      <c r="I72" s="26">
        <f>'Cena na poramnuvanje'!I72*'Sreden kurs'!$D$19</f>
        <v>0</v>
      </c>
      <c r="J72" s="26">
        <f>'Cena na poramnuvanje'!J72*'Sreden kurs'!$D$19</f>
        <v>0</v>
      </c>
      <c r="K72" s="26">
        <f>'Cena na poramnuvanje'!K72*'Sreden kurs'!$D$19</f>
        <v>0</v>
      </c>
      <c r="L72" s="26">
        <f>'Cena na poramnuvanje'!L72*'Sreden kurs'!$D$19</f>
        <v>0</v>
      </c>
      <c r="M72" s="26">
        <f>'Cena na poramnuvanje'!M72*'Sreden kurs'!$D$19</f>
        <v>0</v>
      </c>
      <c r="N72" s="26">
        <f>'Cena na poramnuvanje'!N72*'Sreden kurs'!$D$19</f>
        <v>0</v>
      </c>
      <c r="O72" s="26">
        <f>'Cena na poramnuvanje'!O72*'Sreden kurs'!$D$19</f>
        <v>0</v>
      </c>
      <c r="P72" s="26">
        <f>'Cena na poramnuvanje'!P72*'Sreden kurs'!$D$19</f>
        <v>0</v>
      </c>
      <c r="Q72" s="26">
        <f>'Cena na poramnuvanje'!Q72*'Sreden kurs'!$D$19</f>
        <v>11648.632950000001</v>
      </c>
      <c r="R72" s="26">
        <f>'Cena na poramnuvanje'!R72*'Sreden kurs'!$D$19</f>
        <v>0</v>
      </c>
      <c r="S72" s="26">
        <f>'Cena na poramnuvanje'!S72*'Sreden kurs'!$D$19</f>
        <v>0</v>
      </c>
      <c r="T72" s="26">
        <f>'Cena na poramnuvanje'!T72*'Sreden kurs'!$D$19</f>
        <v>0</v>
      </c>
      <c r="U72" s="26">
        <f>'Cena na poramnuvanje'!U72*'Sreden kurs'!$D$19</f>
        <v>17767.54305</v>
      </c>
      <c r="V72" s="26">
        <f>'Cena na poramnuvanje'!V72*'Sreden kurs'!$D$19</f>
        <v>0</v>
      </c>
      <c r="W72" s="26">
        <f>'Cena na poramnuvanje'!W72*'Sreden kurs'!$D$19</f>
        <v>0</v>
      </c>
      <c r="X72" s="26">
        <f>'Cena na poramnuvanje'!X72*'Sreden kurs'!$D$19</f>
        <v>0</v>
      </c>
      <c r="Y72" s="26">
        <f>'Cena na poramnuvanje'!Y72*'Sreden kurs'!$D$19</f>
        <v>0</v>
      </c>
      <c r="Z72" s="26">
        <f>'Cena na poramnuvanje'!Z72*'Sreden kurs'!$D$19</f>
        <v>0</v>
      </c>
      <c r="AA72" s="27">
        <f>'Cena na poramnuvanje'!AA72*'Sreden kurs'!$D$19</f>
        <v>0</v>
      </c>
    </row>
    <row r="73" spans="2:27" x14ac:dyDescent="0.25">
      <c r="B73" s="65"/>
      <c r="C73" s="6" t="s">
        <v>27</v>
      </c>
      <c r="D73" s="26">
        <f>'Cena na poramnuvanje'!D73*'Sreden kurs'!$D$19</f>
        <v>7986.4177499999996</v>
      </c>
      <c r="E73" s="26">
        <f>'Cena na poramnuvanje'!E73*'Sreden kurs'!$D$19</f>
        <v>6461.9342999999999</v>
      </c>
      <c r="F73" s="26">
        <f>'Cena na poramnuvanje'!F73*'Sreden kurs'!$D$19</f>
        <v>0</v>
      </c>
      <c r="G73" s="26">
        <f>'Cena na poramnuvanje'!G73*'Sreden kurs'!$D$19</f>
        <v>0</v>
      </c>
      <c r="H73" s="26">
        <f>'Cena na poramnuvanje'!H73*'Sreden kurs'!$D$19</f>
        <v>0</v>
      </c>
      <c r="I73" s="26">
        <f>'Cena na poramnuvanje'!I73*'Sreden kurs'!$D$19</f>
        <v>0</v>
      </c>
      <c r="J73" s="26">
        <f>'Cena na poramnuvanje'!J73*'Sreden kurs'!$D$19</f>
        <v>5995.5201000000006</v>
      </c>
      <c r="K73" s="26">
        <f>'Cena na poramnuvanje'!K73*'Sreden kurs'!$D$19</f>
        <v>0</v>
      </c>
      <c r="L73" s="26">
        <f>'Cena na poramnuvanje'!L73*'Sreden kurs'!$D$19</f>
        <v>5783.2892999999995</v>
      </c>
      <c r="M73" s="26">
        <f>'Cena na poramnuvanje'!M73*'Sreden kurs'!$D$19</f>
        <v>4013.6374998489423</v>
      </c>
      <c r="N73" s="26">
        <f>'Cena na poramnuvanje'!N73*'Sreden kurs'!$D$19</f>
        <v>3548.7744302605133</v>
      </c>
      <c r="O73" s="26">
        <f>'Cena na poramnuvanje'!O73*'Sreden kurs'!$D$19</f>
        <v>2642.7215605263159</v>
      </c>
      <c r="P73" s="26">
        <f>'Cena na poramnuvanje'!P73*'Sreden kurs'!$D$19</f>
        <v>2607.5349493150688</v>
      </c>
      <c r="Q73" s="26">
        <f>'Cena na poramnuvanje'!Q73*'Sreden kurs'!$D$19</f>
        <v>0</v>
      </c>
      <c r="R73" s="26">
        <f>'Cena na poramnuvanje'!R73*'Sreden kurs'!$D$19</f>
        <v>4005.2393999999999</v>
      </c>
      <c r="S73" s="26">
        <f>'Cena na poramnuvanje'!S73*'Sreden kurs'!$D$19</f>
        <v>3301.2645283018865</v>
      </c>
      <c r="T73" s="26">
        <f>'Cena na poramnuvanje'!T73*'Sreden kurs'!$D$19</f>
        <v>5119.4511000000002</v>
      </c>
      <c r="U73" s="26">
        <f>'Cena na poramnuvanje'!U73*'Sreden kurs'!$D$19</f>
        <v>0</v>
      </c>
      <c r="V73" s="26">
        <f>'Cena na poramnuvanje'!V73*'Sreden kurs'!$D$19</f>
        <v>8162.8654500000002</v>
      </c>
      <c r="W73" s="26">
        <f>'Cena na poramnuvanje'!W73*'Sreden kurs'!$D$19</f>
        <v>10118.596950000001</v>
      </c>
      <c r="X73" s="26">
        <f>'Cena na poramnuvanje'!X73*'Sreden kurs'!$D$19</f>
        <v>6116.4422999999997</v>
      </c>
      <c r="Y73" s="26">
        <f>'Cena na poramnuvanje'!Y73*'Sreden kurs'!$D$19</f>
        <v>5907.9132</v>
      </c>
      <c r="Z73" s="26">
        <f>'Cena na poramnuvanje'!Z73*'Sreden kurs'!$D$19</f>
        <v>5276.5863954545448</v>
      </c>
      <c r="AA73" s="27">
        <f>'Cena na poramnuvanje'!AA73*'Sreden kurs'!$D$19</f>
        <v>6461.311451816443</v>
      </c>
    </row>
    <row r="74" spans="2:27" x14ac:dyDescent="0.25">
      <c r="B74" s="65"/>
      <c r="C74" s="6" t="s">
        <v>28</v>
      </c>
      <c r="D74" s="26">
        <f>'Cena na poramnuvanje'!D74*'Sreden kurs'!$D$19</f>
        <v>0</v>
      </c>
      <c r="E74" s="26">
        <f>'Cena na poramnuvanje'!E74*'Sreden kurs'!$D$19</f>
        <v>0</v>
      </c>
      <c r="F74" s="26">
        <f>'Cena na poramnuvanje'!F74*'Sreden kurs'!$D$19</f>
        <v>0</v>
      </c>
      <c r="G74" s="26">
        <f>'Cena na poramnuvanje'!G74*'Sreden kurs'!$D$19</f>
        <v>5720.9773500000001</v>
      </c>
      <c r="H74" s="26">
        <f>'Cena na poramnuvanje'!H74*'Sreden kurs'!$D$19</f>
        <v>5118.8341499999997</v>
      </c>
      <c r="I74" s="26">
        <f>'Cena na poramnuvanje'!I74*'Sreden kurs'!$D$19</f>
        <v>4694.9894999999997</v>
      </c>
      <c r="J74" s="26">
        <f>'Cena na poramnuvanje'!J74*'Sreden kurs'!$D$19</f>
        <v>0</v>
      </c>
      <c r="K74" s="26">
        <f>'Cena na poramnuvanje'!K74*'Sreden kurs'!$D$19</f>
        <v>5853.6215999999995</v>
      </c>
      <c r="L74" s="26">
        <f>'Cena na poramnuvanje'!L74*'Sreden kurs'!$D$19</f>
        <v>0</v>
      </c>
      <c r="M74" s="26">
        <f>'Cena na poramnuvanje'!M74*'Sreden kurs'!$D$19</f>
        <v>0</v>
      </c>
      <c r="N74" s="26">
        <f>'Cena na poramnuvanje'!N74*'Sreden kurs'!$D$19</f>
        <v>0</v>
      </c>
      <c r="O74" s="26">
        <f>'Cena na poramnuvanje'!O74*'Sreden kurs'!$D$19</f>
        <v>0</v>
      </c>
      <c r="P74" s="26">
        <f>'Cena na poramnuvanje'!P74*'Sreden kurs'!$D$19</f>
        <v>0</v>
      </c>
      <c r="Q74" s="26">
        <f>'Cena na poramnuvanje'!Q74*'Sreden kurs'!$D$19</f>
        <v>0</v>
      </c>
      <c r="R74" s="26">
        <f>'Cena na poramnuvanje'!R74*'Sreden kurs'!$D$19</f>
        <v>0</v>
      </c>
      <c r="S74" s="26">
        <f>'Cena na poramnuvanje'!S74*'Sreden kurs'!$D$19</f>
        <v>0</v>
      </c>
      <c r="T74" s="26">
        <f>'Cena na poramnuvanje'!T74*'Sreden kurs'!$D$19</f>
        <v>0</v>
      </c>
      <c r="U74" s="26">
        <f>'Cena na poramnuvanje'!U74*'Sreden kurs'!$D$19</f>
        <v>0</v>
      </c>
      <c r="V74" s="26">
        <f>'Cena na poramnuvanje'!V74*'Sreden kurs'!$D$19</f>
        <v>0</v>
      </c>
      <c r="W74" s="26">
        <f>'Cena na poramnuvanje'!W74*'Sreden kurs'!$D$19</f>
        <v>0</v>
      </c>
      <c r="X74" s="26">
        <f>'Cena na poramnuvanje'!X74*'Sreden kurs'!$D$19</f>
        <v>0</v>
      </c>
      <c r="Y74" s="26">
        <f>'Cena na poramnuvanje'!Y74*'Sreden kurs'!$D$19</f>
        <v>0</v>
      </c>
      <c r="Z74" s="26">
        <f>'Cena na poramnuvanje'!Z74*'Sreden kurs'!$D$19</f>
        <v>0</v>
      </c>
      <c r="AA74" s="27">
        <f>'Cena na poramnuvanje'!AA74*'Sreden kurs'!$D$19</f>
        <v>0</v>
      </c>
    </row>
    <row r="75" spans="2:27" ht="15.75" thickBot="1" x14ac:dyDescent="0.3">
      <c r="B75" s="66"/>
      <c r="C75" s="9" t="s">
        <v>29</v>
      </c>
      <c r="D75" s="28">
        <f>'Cena na poramnuvanje'!D75*'Sreden kurs'!$D$19</f>
        <v>0</v>
      </c>
      <c r="E75" s="28">
        <f>'Cena na poramnuvanje'!E75*'Sreden kurs'!$D$19</f>
        <v>0</v>
      </c>
      <c r="F75" s="28">
        <f>'Cena na poramnuvanje'!F75*'Sreden kurs'!$D$19</f>
        <v>0</v>
      </c>
      <c r="G75" s="28">
        <f>'Cena na poramnuvanje'!G75*'Sreden kurs'!$D$19</f>
        <v>17162.932049999999</v>
      </c>
      <c r="H75" s="28">
        <f>'Cena na poramnuvanje'!H75*'Sreden kurs'!$D$19</f>
        <v>15356.50245</v>
      </c>
      <c r="I75" s="28">
        <f>'Cena na poramnuvanje'!I75*'Sreden kurs'!$D$19</f>
        <v>14084.968500000001</v>
      </c>
      <c r="J75" s="28">
        <f>'Cena na poramnuvanje'!J75*'Sreden kurs'!$D$19</f>
        <v>0</v>
      </c>
      <c r="K75" s="28">
        <f>'Cena na poramnuvanje'!K75*'Sreden kurs'!$D$19</f>
        <v>17560.24785</v>
      </c>
      <c r="L75" s="28">
        <f>'Cena na poramnuvanje'!L75*'Sreden kurs'!$D$19</f>
        <v>0</v>
      </c>
      <c r="M75" s="28">
        <f>'Cena na poramnuvanje'!M75*'Sreden kurs'!$D$19</f>
        <v>0</v>
      </c>
      <c r="N75" s="28">
        <f>'Cena na poramnuvanje'!N75*'Sreden kurs'!$D$19</f>
        <v>0</v>
      </c>
      <c r="O75" s="28">
        <f>'Cena na poramnuvanje'!O75*'Sreden kurs'!$D$19</f>
        <v>0</v>
      </c>
      <c r="P75" s="28">
        <f>'Cena na poramnuvanje'!P75*'Sreden kurs'!$D$19</f>
        <v>0</v>
      </c>
      <c r="Q75" s="28">
        <f>'Cena na poramnuvanje'!Q75*'Sreden kurs'!$D$19</f>
        <v>0</v>
      </c>
      <c r="R75" s="28">
        <f>'Cena na poramnuvanje'!R75*'Sreden kurs'!$D$19</f>
        <v>0</v>
      </c>
      <c r="S75" s="28">
        <f>'Cena na poramnuvanje'!S75*'Sreden kurs'!$D$19</f>
        <v>0</v>
      </c>
      <c r="T75" s="28">
        <f>'Cena na poramnuvanje'!T75*'Sreden kurs'!$D$19</f>
        <v>0</v>
      </c>
      <c r="U75" s="28">
        <f>'Cena na poramnuvanje'!U75*'Sreden kurs'!$D$19</f>
        <v>0</v>
      </c>
      <c r="V75" s="28">
        <f>'Cena na poramnuvanje'!V75*'Sreden kurs'!$D$19</f>
        <v>0</v>
      </c>
      <c r="W75" s="28">
        <f>'Cena na poramnuvanje'!W75*'Sreden kurs'!$D$19</f>
        <v>0</v>
      </c>
      <c r="X75" s="28">
        <f>'Cena na poramnuvanje'!X75*'Sreden kurs'!$D$19</f>
        <v>0</v>
      </c>
      <c r="Y75" s="28">
        <f>'Cena na poramnuvanje'!Y75*'Sreden kurs'!$D$19</f>
        <v>0</v>
      </c>
      <c r="Z75" s="28">
        <f>'Cena na poramnuvanje'!Z75*'Sreden kurs'!$D$19</f>
        <v>0</v>
      </c>
      <c r="AA75" s="29">
        <f>'Cena na poramnuvanje'!AA75*'Sreden kurs'!$D$19</f>
        <v>0</v>
      </c>
    </row>
    <row r="76" spans="2:27" ht="15.75" thickTop="1" x14ac:dyDescent="0.25">
      <c r="B76" s="64" t="str">
        <f>'Cena na poramnuvanje'!B76:B79</f>
        <v>19.06.2022</v>
      </c>
      <c r="C76" s="6" t="s">
        <v>26</v>
      </c>
      <c r="D76" s="26">
        <f>'Cena na poramnuvanje'!D76*'Sreden kurs'!$D$20</f>
        <v>0</v>
      </c>
      <c r="E76" s="26">
        <f>'Cena na poramnuvanje'!E76*'Sreden kurs'!$D$20</f>
        <v>0</v>
      </c>
      <c r="F76" s="26">
        <f>'Cena na poramnuvanje'!F76*'Sreden kurs'!$D$20</f>
        <v>15317.634599999999</v>
      </c>
      <c r="G76" s="26">
        <f>'Cena na poramnuvanje'!G76*'Sreden kurs'!$D$20</f>
        <v>0</v>
      </c>
      <c r="H76" s="26">
        <f>'Cena na poramnuvanje'!H76*'Sreden kurs'!$D$20</f>
        <v>0</v>
      </c>
      <c r="I76" s="26">
        <f>'Cena na poramnuvanje'!I76*'Sreden kurs'!$D$20</f>
        <v>0</v>
      </c>
      <c r="J76" s="26">
        <f>'Cena na poramnuvanje'!J76*'Sreden kurs'!$D$20</f>
        <v>0</v>
      </c>
      <c r="K76" s="26">
        <f>'Cena na poramnuvanje'!K76*'Sreden kurs'!$D$20</f>
        <v>0</v>
      </c>
      <c r="L76" s="26">
        <f>'Cena na poramnuvanje'!L76*'Sreden kurs'!$D$20</f>
        <v>0</v>
      </c>
      <c r="M76" s="26">
        <f>'Cena na poramnuvanje'!M76*'Sreden kurs'!$D$20</f>
        <v>0</v>
      </c>
      <c r="N76" s="26">
        <f>'Cena na poramnuvanje'!N76*'Sreden kurs'!$D$20</f>
        <v>0</v>
      </c>
      <c r="O76" s="26">
        <f>'Cena na poramnuvanje'!O76*'Sreden kurs'!$D$20</f>
        <v>0</v>
      </c>
      <c r="P76" s="26">
        <f>'Cena na poramnuvanje'!P76*'Sreden kurs'!$D$20</f>
        <v>0</v>
      </c>
      <c r="Q76" s="26">
        <f>'Cena na poramnuvanje'!Q76*'Sreden kurs'!$D$20</f>
        <v>0</v>
      </c>
      <c r="R76" s="26">
        <f>'Cena na poramnuvanje'!R76*'Sreden kurs'!$D$20</f>
        <v>0</v>
      </c>
      <c r="S76" s="26">
        <f>'Cena na poramnuvanje'!S76*'Sreden kurs'!$D$20</f>
        <v>0</v>
      </c>
      <c r="T76" s="26">
        <f>'Cena na poramnuvanje'!T76*'Sreden kurs'!$D$20</f>
        <v>0</v>
      </c>
      <c r="U76" s="26">
        <f>'Cena na poramnuvanje'!U76*'Sreden kurs'!$D$20</f>
        <v>0</v>
      </c>
      <c r="V76" s="26">
        <f>'Cena na poramnuvanje'!V76*'Sreden kurs'!$D$20</f>
        <v>0</v>
      </c>
      <c r="W76" s="26">
        <f>'Cena na poramnuvanje'!W76*'Sreden kurs'!$D$20</f>
        <v>0</v>
      </c>
      <c r="X76" s="26">
        <f>'Cena na poramnuvanje'!X76*'Sreden kurs'!$D$20</f>
        <v>0</v>
      </c>
      <c r="Y76" s="26">
        <f>'Cena na poramnuvanje'!Y76*'Sreden kurs'!$D$20</f>
        <v>0</v>
      </c>
      <c r="Z76" s="26">
        <f>'Cena na poramnuvanje'!Z76*'Sreden kurs'!$D$20</f>
        <v>0</v>
      </c>
      <c r="AA76" s="27">
        <f>'Cena na poramnuvanje'!AA76*'Sreden kurs'!$D$20</f>
        <v>0</v>
      </c>
    </row>
    <row r="77" spans="2:27" x14ac:dyDescent="0.25">
      <c r="B77" s="65"/>
      <c r="C77" s="6" t="s">
        <v>27</v>
      </c>
      <c r="D77" s="26">
        <f>'Cena na poramnuvanje'!D77*'Sreden kurs'!$D$20</f>
        <v>4110.1002777158783</v>
      </c>
      <c r="E77" s="26">
        <f>'Cena na poramnuvanje'!E77*'Sreden kurs'!$D$20</f>
        <v>3516.6150000000002</v>
      </c>
      <c r="F77" s="26">
        <f>'Cena na poramnuvanje'!F77*'Sreden kurs'!$D$20</f>
        <v>0</v>
      </c>
      <c r="G77" s="26">
        <f>'Cena na poramnuvanje'!G77*'Sreden kurs'!$D$20</f>
        <v>0</v>
      </c>
      <c r="H77" s="26">
        <f>'Cena na poramnuvanje'!H77*'Sreden kurs'!$D$20</f>
        <v>0</v>
      </c>
      <c r="I77" s="26">
        <f>'Cena na poramnuvanje'!I77*'Sreden kurs'!$D$20</f>
        <v>0</v>
      </c>
      <c r="J77" s="26">
        <f>'Cena na poramnuvanje'!J77*'Sreden kurs'!$D$20</f>
        <v>3565.971</v>
      </c>
      <c r="K77" s="26">
        <f>'Cena na poramnuvanje'!K77*'Sreden kurs'!$D$20</f>
        <v>3080.4313499999998</v>
      </c>
      <c r="L77" s="26">
        <f>'Cena na poramnuvanje'!L77*'Sreden kurs'!$D$20</f>
        <v>2191.1674283274224</v>
      </c>
      <c r="M77" s="26">
        <f>'Cena na poramnuvanje'!M77*'Sreden kurs'!$D$20</f>
        <v>1747.81935</v>
      </c>
      <c r="N77" s="26">
        <f>'Cena na poramnuvanje'!N77*'Sreden kurs'!$D$20</f>
        <v>1907.4187545064378</v>
      </c>
      <c r="O77" s="26">
        <f>'Cena na poramnuvanje'!O77*'Sreden kurs'!$D$20</f>
        <v>2030.4955161128712</v>
      </c>
      <c r="P77" s="26">
        <f>'Cena na poramnuvanje'!P77*'Sreden kurs'!$D$20</f>
        <v>1642.9708207652577</v>
      </c>
      <c r="Q77" s="26">
        <f>'Cena na poramnuvanje'!Q77*'Sreden kurs'!$D$20</f>
        <v>1465.0116603550293</v>
      </c>
      <c r="R77" s="26">
        <f>'Cena na poramnuvanje'!R77*'Sreden kurs'!$D$20</f>
        <v>1184.5982059412288</v>
      </c>
      <c r="S77" s="26">
        <f>'Cena na poramnuvanje'!S77*'Sreden kurs'!$D$20</f>
        <v>1710.7284246653026</v>
      </c>
      <c r="T77" s="26">
        <f>'Cena na poramnuvanje'!T77*'Sreden kurs'!$D$20</f>
        <v>1731.7196516751719</v>
      </c>
      <c r="U77" s="26">
        <f>'Cena na poramnuvanje'!U77*'Sreden kurs'!$D$20</f>
        <v>3840.5137500000001</v>
      </c>
      <c r="V77" s="26">
        <f>'Cena na poramnuvanje'!V77*'Sreden kurs'!$D$20</f>
        <v>6038.7065999999995</v>
      </c>
      <c r="W77" s="26">
        <f>'Cena na poramnuvanje'!W77*'Sreden kurs'!$D$20</f>
        <v>5761.079099999999</v>
      </c>
      <c r="X77" s="26">
        <f>'Cena na poramnuvanje'!X77*'Sreden kurs'!$D$20</f>
        <v>7090.246347995545</v>
      </c>
      <c r="Y77" s="26">
        <f>'Cena na poramnuvanje'!Y77*'Sreden kurs'!$D$20</f>
        <v>9078.4192500000026</v>
      </c>
      <c r="Z77" s="26">
        <f>'Cena na poramnuvanje'!Z77*'Sreden kurs'!$D$20</f>
        <v>9468.3316499999964</v>
      </c>
      <c r="AA77" s="27">
        <f>'Cena na poramnuvanje'!AA77*'Sreden kurs'!$D$20</f>
        <v>5637.2111688243531</v>
      </c>
    </row>
    <row r="78" spans="2:27" ht="24" customHeight="1" x14ac:dyDescent="0.25">
      <c r="B78" s="65"/>
      <c r="C78" s="6" t="s">
        <v>28</v>
      </c>
      <c r="D78" s="26">
        <f>'Cena na poramnuvanje'!D78*'Sreden kurs'!$D$20</f>
        <v>0</v>
      </c>
      <c r="E78" s="26">
        <f>'Cena na poramnuvanje'!E78*'Sreden kurs'!$D$20</f>
        <v>0</v>
      </c>
      <c r="F78" s="26">
        <f>'Cena na poramnuvanje'!F78*'Sreden kurs'!$D$20</f>
        <v>0</v>
      </c>
      <c r="G78" s="26">
        <f>'Cena na poramnuvanje'!G78*'Sreden kurs'!$D$20</f>
        <v>4312.4805000000006</v>
      </c>
      <c r="H78" s="26">
        <f>'Cena na poramnuvanje'!H78*'Sreden kurs'!$D$20</f>
        <v>3720.2084999999997</v>
      </c>
      <c r="I78" s="26">
        <f>'Cena na poramnuvanje'!I78*'Sreden kurs'!$D$20</f>
        <v>3438.8793000000001</v>
      </c>
      <c r="J78" s="26">
        <f>'Cena na poramnuvanje'!J78*'Sreden kurs'!$D$20</f>
        <v>0</v>
      </c>
      <c r="K78" s="26">
        <f>'Cena na poramnuvanje'!K78*'Sreden kurs'!$D$20</f>
        <v>0</v>
      </c>
      <c r="L78" s="26">
        <f>'Cena na poramnuvanje'!L78*'Sreden kurs'!$D$20</f>
        <v>0</v>
      </c>
      <c r="M78" s="26">
        <f>'Cena na poramnuvanje'!M78*'Sreden kurs'!$D$20</f>
        <v>0</v>
      </c>
      <c r="N78" s="26">
        <f>'Cena na poramnuvanje'!N78*'Sreden kurs'!$D$20</f>
        <v>0</v>
      </c>
      <c r="O78" s="26">
        <f>'Cena na poramnuvanje'!O78*'Sreden kurs'!$D$20</f>
        <v>0</v>
      </c>
      <c r="P78" s="26">
        <f>'Cena na poramnuvanje'!P78*'Sreden kurs'!$D$20</f>
        <v>0</v>
      </c>
      <c r="Q78" s="26">
        <f>'Cena na poramnuvanje'!Q78*'Sreden kurs'!$D$20</f>
        <v>0</v>
      </c>
      <c r="R78" s="26">
        <f>'Cena na poramnuvanje'!R78*'Sreden kurs'!$D$20</f>
        <v>0</v>
      </c>
      <c r="S78" s="26">
        <f>'Cena na poramnuvanje'!S78*'Sreden kurs'!$D$20</f>
        <v>0</v>
      </c>
      <c r="T78" s="26">
        <f>'Cena na poramnuvanje'!T78*'Sreden kurs'!$D$20</f>
        <v>0</v>
      </c>
      <c r="U78" s="26">
        <f>'Cena na poramnuvanje'!U78*'Sreden kurs'!$D$20</f>
        <v>0</v>
      </c>
      <c r="V78" s="26">
        <f>'Cena na poramnuvanje'!V78*'Sreden kurs'!$D$20</f>
        <v>0</v>
      </c>
      <c r="W78" s="26">
        <f>'Cena na poramnuvanje'!W78*'Sreden kurs'!$D$20</f>
        <v>0</v>
      </c>
      <c r="X78" s="26">
        <f>'Cena na poramnuvanje'!X78*'Sreden kurs'!$D$20</f>
        <v>0</v>
      </c>
      <c r="Y78" s="26">
        <f>'Cena na poramnuvanje'!Y78*'Sreden kurs'!$D$20</f>
        <v>0</v>
      </c>
      <c r="Z78" s="26">
        <f>'Cena na poramnuvanje'!Z78*'Sreden kurs'!$D$20</f>
        <v>0</v>
      </c>
      <c r="AA78" s="27">
        <f>'Cena na poramnuvanje'!AA78*'Sreden kurs'!$D$20</f>
        <v>0</v>
      </c>
    </row>
    <row r="79" spans="2:27" ht="15.75" thickBot="1" x14ac:dyDescent="0.3">
      <c r="B79" s="66"/>
      <c r="C79" s="9" t="s">
        <v>29</v>
      </c>
      <c r="D79" s="28">
        <f>'Cena na poramnuvanje'!D79*'Sreden kurs'!$D$20</f>
        <v>0</v>
      </c>
      <c r="E79" s="28">
        <f>'Cena na poramnuvanje'!E79*'Sreden kurs'!$D$20</f>
        <v>0</v>
      </c>
      <c r="F79" s="28">
        <f>'Cena na poramnuvanje'!F79*'Sreden kurs'!$D$20</f>
        <v>0</v>
      </c>
      <c r="G79" s="28">
        <f>'Cena na poramnuvanje'!G79*'Sreden kurs'!$D$20</f>
        <v>12937.441499999999</v>
      </c>
      <c r="H79" s="28">
        <f>'Cena na poramnuvanje'!H79*'Sreden kurs'!$D$20</f>
        <v>11160.6255</v>
      </c>
      <c r="I79" s="28">
        <f>'Cena na poramnuvanje'!I79*'Sreden kurs'!$D$20</f>
        <v>10316.6379</v>
      </c>
      <c r="J79" s="28">
        <f>'Cena na poramnuvanje'!J79*'Sreden kurs'!$D$20</f>
        <v>0</v>
      </c>
      <c r="K79" s="28">
        <f>'Cena na poramnuvanje'!K79*'Sreden kurs'!$D$20</f>
        <v>0</v>
      </c>
      <c r="L79" s="28">
        <f>'Cena na poramnuvanje'!L79*'Sreden kurs'!$D$20</f>
        <v>0</v>
      </c>
      <c r="M79" s="28">
        <f>'Cena na poramnuvanje'!M79*'Sreden kurs'!$D$20</f>
        <v>0</v>
      </c>
      <c r="N79" s="28">
        <f>'Cena na poramnuvanje'!N79*'Sreden kurs'!$D$20</f>
        <v>0</v>
      </c>
      <c r="O79" s="28">
        <f>'Cena na poramnuvanje'!O79*'Sreden kurs'!$D$20</f>
        <v>0</v>
      </c>
      <c r="P79" s="28">
        <f>'Cena na poramnuvanje'!P79*'Sreden kurs'!$D$20</f>
        <v>0</v>
      </c>
      <c r="Q79" s="28">
        <f>'Cena na poramnuvanje'!Q79*'Sreden kurs'!$D$20</f>
        <v>0</v>
      </c>
      <c r="R79" s="28">
        <f>'Cena na poramnuvanje'!R79*'Sreden kurs'!$D$20</f>
        <v>0</v>
      </c>
      <c r="S79" s="28">
        <f>'Cena na poramnuvanje'!S79*'Sreden kurs'!$D$20</f>
        <v>0</v>
      </c>
      <c r="T79" s="28">
        <f>'Cena na poramnuvanje'!T79*'Sreden kurs'!$D$20</f>
        <v>0</v>
      </c>
      <c r="U79" s="28">
        <f>'Cena na poramnuvanje'!U79*'Sreden kurs'!$D$20</f>
        <v>0</v>
      </c>
      <c r="V79" s="28">
        <f>'Cena na poramnuvanje'!V79*'Sreden kurs'!$D$20</f>
        <v>0</v>
      </c>
      <c r="W79" s="28">
        <f>'Cena na poramnuvanje'!W79*'Sreden kurs'!$D$20</f>
        <v>0</v>
      </c>
      <c r="X79" s="28">
        <f>'Cena na poramnuvanje'!X79*'Sreden kurs'!$D$20</f>
        <v>0</v>
      </c>
      <c r="Y79" s="28">
        <f>'Cena na poramnuvanje'!Y79*'Sreden kurs'!$D$20</f>
        <v>0</v>
      </c>
      <c r="Z79" s="28">
        <f>'Cena na poramnuvanje'!Z79*'Sreden kurs'!$D$20</f>
        <v>0</v>
      </c>
      <c r="AA79" s="29">
        <f>'Cena na poramnuvanje'!AA79*'Sreden kurs'!$D$20</f>
        <v>0</v>
      </c>
    </row>
    <row r="80" spans="2:27" ht="15.75" thickTop="1" x14ac:dyDescent="0.25">
      <c r="B80" s="64" t="str">
        <f>'Cena na poramnuvanje'!B80:B83</f>
        <v>20.06.2022</v>
      </c>
      <c r="C80" s="6" t="s">
        <v>26</v>
      </c>
      <c r="D80" s="26">
        <f>'Cena na poramnuvanje'!D80*'Sreden kurs'!$D$21</f>
        <v>0</v>
      </c>
      <c r="E80" s="26">
        <f>'Cena na poramnuvanje'!E80*'Sreden kurs'!$D$21</f>
        <v>20395.750049999999</v>
      </c>
      <c r="F80" s="26">
        <f>'Cena na poramnuvanje'!F80*'Sreden kurs'!$D$21</f>
        <v>20257.553250000001</v>
      </c>
      <c r="G80" s="26">
        <f>'Cena na poramnuvanje'!G80*'Sreden kurs'!$D$21</f>
        <v>0</v>
      </c>
      <c r="H80" s="26">
        <f>'Cena na poramnuvanje'!H80*'Sreden kurs'!$D$21</f>
        <v>0</v>
      </c>
      <c r="I80" s="26">
        <f>'Cena na poramnuvanje'!I80*'Sreden kurs'!$D$21</f>
        <v>0</v>
      </c>
      <c r="J80" s="26">
        <f>'Cena na poramnuvanje'!J80*'Sreden kurs'!$D$21</f>
        <v>0</v>
      </c>
      <c r="K80" s="26">
        <f>'Cena na poramnuvanje'!K80*'Sreden kurs'!$D$21</f>
        <v>0</v>
      </c>
      <c r="L80" s="26">
        <f>'Cena na poramnuvanje'!L80*'Sreden kurs'!$D$21</f>
        <v>0</v>
      </c>
      <c r="M80" s="26">
        <f>'Cena na poramnuvanje'!M80*'Sreden kurs'!$D$21</f>
        <v>0</v>
      </c>
      <c r="N80" s="26">
        <f>'Cena na poramnuvanje'!N80*'Sreden kurs'!$D$21</f>
        <v>0</v>
      </c>
      <c r="O80" s="26">
        <f>'Cena na poramnuvanje'!O80*'Sreden kurs'!$D$21</f>
        <v>0</v>
      </c>
      <c r="P80" s="26">
        <f>'Cena na poramnuvanje'!P80*'Sreden kurs'!$D$21</f>
        <v>0</v>
      </c>
      <c r="Q80" s="26">
        <f>'Cena na poramnuvanje'!Q80*'Sreden kurs'!$D$21</f>
        <v>24186.907800000001</v>
      </c>
      <c r="R80" s="26">
        <f>'Cena na poramnuvanje'!R80*'Sreden kurs'!$D$21</f>
        <v>0</v>
      </c>
      <c r="S80" s="26">
        <f>'Cena na poramnuvanje'!S80*'Sreden kurs'!$D$21</f>
        <v>0</v>
      </c>
      <c r="T80" s="26">
        <f>'Cena na poramnuvanje'!T80*'Sreden kurs'!$D$21</f>
        <v>0</v>
      </c>
      <c r="U80" s="26">
        <f>'Cena na poramnuvanje'!U80*'Sreden kurs'!$D$21</f>
        <v>26300.5785</v>
      </c>
      <c r="V80" s="26">
        <f>'Cena na poramnuvanje'!V80*'Sreden kurs'!$D$21</f>
        <v>25076.5497</v>
      </c>
      <c r="W80" s="26">
        <f>'Cena na poramnuvanje'!W80*'Sreden kurs'!$D$21</f>
        <v>27559.156499999997</v>
      </c>
      <c r="X80" s="26">
        <f>'Cena na poramnuvanje'!X80*'Sreden kurs'!$D$21</f>
        <v>0</v>
      </c>
      <c r="Y80" s="26">
        <f>'Cena na poramnuvanje'!Y80*'Sreden kurs'!$D$21</f>
        <v>29273.043600000001</v>
      </c>
      <c r="Z80" s="26">
        <f>'Cena na poramnuvanje'!Z80*'Sreden kurs'!$D$21</f>
        <v>26718.870599999998</v>
      </c>
      <c r="AA80" s="27">
        <f>'Cena na poramnuvanje'!AA80*'Sreden kurs'!$D$21</f>
        <v>0</v>
      </c>
    </row>
    <row r="81" spans="2:27" x14ac:dyDescent="0.25">
      <c r="B81" s="65"/>
      <c r="C81" s="6" t="s">
        <v>27</v>
      </c>
      <c r="D81" s="26">
        <f>'Cena na poramnuvanje'!D81*'Sreden kurs'!$D$21</f>
        <v>7410.1864499999992</v>
      </c>
      <c r="E81" s="26">
        <f>'Cena na poramnuvanje'!E81*'Sreden kurs'!$D$21</f>
        <v>0</v>
      </c>
      <c r="F81" s="26">
        <f>'Cena na poramnuvanje'!F81*'Sreden kurs'!$D$21</f>
        <v>0</v>
      </c>
      <c r="G81" s="26">
        <f>'Cena na poramnuvanje'!G81*'Sreden kurs'!$D$21</f>
        <v>0</v>
      </c>
      <c r="H81" s="26">
        <f>'Cena na poramnuvanje'!H81*'Sreden kurs'!$D$21</f>
        <v>0</v>
      </c>
      <c r="I81" s="26">
        <f>'Cena na poramnuvanje'!I81*'Sreden kurs'!$D$21</f>
        <v>0</v>
      </c>
      <c r="J81" s="26">
        <f>'Cena na poramnuvanje'!J81*'Sreden kurs'!$D$21</f>
        <v>9306.0738000000001</v>
      </c>
      <c r="K81" s="26">
        <f>'Cena na poramnuvanje'!K81*'Sreden kurs'!$D$21</f>
        <v>0</v>
      </c>
      <c r="L81" s="26">
        <f>'Cena na poramnuvanje'!L81*'Sreden kurs'!$D$21</f>
        <v>15236.197200000001</v>
      </c>
      <c r="M81" s="26">
        <f>'Cena na poramnuvanje'!M81*'Sreden kurs'!$D$21</f>
        <v>6484.1444999999994</v>
      </c>
      <c r="N81" s="26">
        <f>'Cena na poramnuvanje'!N81*'Sreden kurs'!$D$21</f>
        <v>6331.2613243262922</v>
      </c>
      <c r="O81" s="26">
        <f>'Cena na poramnuvanje'!O81*'Sreden kurs'!$D$21</f>
        <v>5757.3773999999985</v>
      </c>
      <c r="P81" s="26">
        <f>'Cena na poramnuvanje'!P81*'Sreden kurs'!$D$21</f>
        <v>5695.0654500000001</v>
      </c>
      <c r="Q81" s="26">
        <f>'Cena na poramnuvanje'!Q81*'Sreden kurs'!$D$21</f>
        <v>0</v>
      </c>
      <c r="R81" s="26">
        <f>'Cena na poramnuvanje'!R81*'Sreden kurs'!$D$21</f>
        <v>4572.8334000000013</v>
      </c>
      <c r="S81" s="26">
        <f>'Cena na poramnuvanje'!S81*'Sreden kurs'!$D$21</f>
        <v>4783.8303000000005</v>
      </c>
      <c r="T81" s="26">
        <f>'Cena na poramnuvanje'!T81*'Sreden kurs'!$D$21</f>
        <v>4812.21</v>
      </c>
      <c r="U81" s="26">
        <f>'Cena na poramnuvanje'!U81*'Sreden kurs'!$D$21</f>
        <v>0</v>
      </c>
      <c r="V81" s="26">
        <f>'Cena na poramnuvanje'!V81*'Sreden kurs'!$D$21</f>
        <v>0</v>
      </c>
      <c r="W81" s="26">
        <f>'Cena na poramnuvanje'!W81*'Sreden kurs'!$D$21</f>
        <v>0</v>
      </c>
      <c r="X81" s="26">
        <f>'Cena na poramnuvanje'!X81*'Sreden kurs'!$D$21</f>
        <v>5870.2792500000005</v>
      </c>
      <c r="Y81" s="26">
        <f>'Cena na poramnuvanje'!Y81*'Sreden kurs'!$D$21</f>
        <v>0</v>
      </c>
      <c r="Z81" s="26">
        <f>'Cena na poramnuvanje'!Z81*'Sreden kurs'!$D$21</f>
        <v>0</v>
      </c>
      <c r="AA81" s="27">
        <f>'Cena na poramnuvanje'!AA81*'Sreden kurs'!$D$21</f>
        <v>7716.8105999999989</v>
      </c>
    </row>
    <row r="82" spans="2:27" x14ac:dyDescent="0.25">
      <c r="B82" s="65"/>
      <c r="C82" s="6" t="s">
        <v>28</v>
      </c>
      <c r="D82" s="26">
        <f>'Cena na poramnuvanje'!D82*'Sreden kurs'!$D$21</f>
        <v>0</v>
      </c>
      <c r="E82" s="26">
        <f>'Cena na poramnuvanje'!E82*'Sreden kurs'!$D$21</f>
        <v>0</v>
      </c>
      <c r="F82" s="26">
        <f>'Cena na poramnuvanje'!F82*'Sreden kurs'!$D$21</f>
        <v>0</v>
      </c>
      <c r="G82" s="26">
        <f>'Cena na poramnuvanje'!G82*'Sreden kurs'!$D$21</f>
        <v>6789.5347499999998</v>
      </c>
      <c r="H82" s="26">
        <f>'Cena na poramnuvanje'!H82*'Sreden kurs'!$D$21</f>
        <v>6576.6869999999999</v>
      </c>
      <c r="I82" s="26">
        <f>'Cena na poramnuvanje'!I82*'Sreden kurs'!$D$21</f>
        <v>8121.5297999999993</v>
      </c>
      <c r="J82" s="26">
        <f>'Cena na poramnuvanje'!J82*'Sreden kurs'!$D$21</f>
        <v>0</v>
      </c>
      <c r="K82" s="26">
        <f>'Cena na poramnuvanje'!K82*'Sreden kurs'!$D$21</f>
        <v>11352.496949999999</v>
      </c>
      <c r="L82" s="26">
        <f>'Cena na poramnuvanje'!L82*'Sreden kurs'!$D$21</f>
        <v>0</v>
      </c>
      <c r="M82" s="26">
        <f>'Cena na poramnuvanje'!M82*'Sreden kurs'!$D$21</f>
        <v>0</v>
      </c>
      <c r="N82" s="26">
        <f>'Cena na poramnuvanje'!N82*'Sreden kurs'!$D$21</f>
        <v>0</v>
      </c>
      <c r="O82" s="26">
        <f>'Cena na poramnuvanje'!O82*'Sreden kurs'!$D$21</f>
        <v>0</v>
      </c>
      <c r="P82" s="26">
        <f>'Cena na poramnuvanje'!P82*'Sreden kurs'!$D$21</f>
        <v>0</v>
      </c>
      <c r="Q82" s="26">
        <f>'Cena na poramnuvanje'!Q82*'Sreden kurs'!$D$21</f>
        <v>0</v>
      </c>
      <c r="R82" s="26">
        <f>'Cena na poramnuvanje'!R82*'Sreden kurs'!$D$21</f>
        <v>0</v>
      </c>
      <c r="S82" s="26">
        <f>'Cena na poramnuvanje'!S82*'Sreden kurs'!$D$21</f>
        <v>0</v>
      </c>
      <c r="T82" s="26">
        <f>'Cena na poramnuvanje'!T82*'Sreden kurs'!$D$21</f>
        <v>0</v>
      </c>
      <c r="U82" s="26">
        <f>'Cena na poramnuvanje'!U82*'Sreden kurs'!$D$21</f>
        <v>0</v>
      </c>
      <c r="V82" s="26">
        <f>'Cena na poramnuvanje'!V82*'Sreden kurs'!$D$21</f>
        <v>0</v>
      </c>
      <c r="W82" s="26">
        <f>'Cena na poramnuvanje'!W82*'Sreden kurs'!$D$21</f>
        <v>0</v>
      </c>
      <c r="X82" s="26">
        <f>'Cena na poramnuvanje'!X82*'Sreden kurs'!$D$21</f>
        <v>0</v>
      </c>
      <c r="Y82" s="26">
        <f>'Cena na poramnuvanje'!Y82*'Sreden kurs'!$D$21</f>
        <v>0</v>
      </c>
      <c r="Z82" s="26">
        <f>'Cena na poramnuvanje'!Z82*'Sreden kurs'!$D$21</f>
        <v>0</v>
      </c>
      <c r="AA82" s="27">
        <f>'Cena na poramnuvanje'!AA82*'Sreden kurs'!$D$21</f>
        <v>0</v>
      </c>
    </row>
    <row r="83" spans="2:27" ht="15.75" thickBot="1" x14ac:dyDescent="0.3">
      <c r="B83" s="66"/>
      <c r="C83" s="9" t="s">
        <v>29</v>
      </c>
      <c r="D83" s="28">
        <f>'Cena na poramnuvanje'!D83*'Sreden kurs'!$D$21</f>
        <v>0</v>
      </c>
      <c r="E83" s="28">
        <f>'Cena na poramnuvanje'!E83*'Sreden kurs'!$D$21</f>
        <v>0</v>
      </c>
      <c r="F83" s="28">
        <f>'Cena na poramnuvanje'!F83*'Sreden kurs'!$D$21</f>
        <v>0</v>
      </c>
      <c r="G83" s="28">
        <f>'Cena na poramnuvanje'!G83*'Sreden kurs'!$D$21</f>
        <v>20368.60425</v>
      </c>
      <c r="H83" s="28">
        <f>'Cena na poramnuvanje'!H83*'Sreden kurs'!$D$21</f>
        <v>19730.061000000002</v>
      </c>
      <c r="I83" s="28">
        <f>'Cena na poramnuvanje'!I83*'Sreden kurs'!$D$21</f>
        <v>24363.972450000001</v>
      </c>
      <c r="J83" s="28">
        <f>'Cena na poramnuvanje'!J83*'Sreden kurs'!$D$21</f>
        <v>0</v>
      </c>
      <c r="K83" s="28">
        <f>'Cena na poramnuvanje'!K83*'Sreden kurs'!$D$21</f>
        <v>34056.873899999999</v>
      </c>
      <c r="L83" s="28">
        <f>'Cena na poramnuvanje'!L83*'Sreden kurs'!$D$21</f>
        <v>0</v>
      </c>
      <c r="M83" s="28">
        <f>'Cena na poramnuvanje'!M83*'Sreden kurs'!$D$21</f>
        <v>0</v>
      </c>
      <c r="N83" s="28">
        <f>'Cena na poramnuvanje'!N83*'Sreden kurs'!$D$21</f>
        <v>0</v>
      </c>
      <c r="O83" s="28">
        <f>'Cena na poramnuvanje'!O83*'Sreden kurs'!$D$21</f>
        <v>0</v>
      </c>
      <c r="P83" s="28">
        <f>'Cena na poramnuvanje'!P83*'Sreden kurs'!$D$21</f>
        <v>0</v>
      </c>
      <c r="Q83" s="28">
        <f>'Cena na poramnuvanje'!Q83*'Sreden kurs'!$D$21</f>
        <v>0</v>
      </c>
      <c r="R83" s="28">
        <f>'Cena na poramnuvanje'!R83*'Sreden kurs'!$D$21</f>
        <v>0</v>
      </c>
      <c r="S83" s="28">
        <f>'Cena na poramnuvanje'!S83*'Sreden kurs'!$D$21</f>
        <v>0</v>
      </c>
      <c r="T83" s="28">
        <f>'Cena na poramnuvanje'!T83*'Sreden kurs'!$D$21</f>
        <v>0</v>
      </c>
      <c r="U83" s="28">
        <f>'Cena na poramnuvanje'!U83*'Sreden kurs'!$D$21</f>
        <v>0</v>
      </c>
      <c r="V83" s="28">
        <f>'Cena na poramnuvanje'!V83*'Sreden kurs'!$D$21</f>
        <v>0</v>
      </c>
      <c r="W83" s="28">
        <f>'Cena na poramnuvanje'!W83*'Sreden kurs'!$D$21</f>
        <v>0</v>
      </c>
      <c r="X83" s="28">
        <f>'Cena na poramnuvanje'!X83*'Sreden kurs'!$D$21</f>
        <v>0</v>
      </c>
      <c r="Y83" s="28">
        <f>'Cena na poramnuvanje'!Y83*'Sreden kurs'!$D$21</f>
        <v>0</v>
      </c>
      <c r="Z83" s="28">
        <f>'Cena na poramnuvanje'!Z83*'Sreden kurs'!$D$21</f>
        <v>0</v>
      </c>
      <c r="AA83" s="29">
        <f>'Cena na poramnuvanje'!AA83*'Sreden kurs'!$D$21</f>
        <v>0</v>
      </c>
    </row>
    <row r="84" spans="2:27" ht="15.75" thickTop="1" x14ac:dyDescent="0.25">
      <c r="B84" s="64" t="str">
        <f>'Cena na poramnuvanje'!B84:B87</f>
        <v>21.06.2022</v>
      </c>
      <c r="C84" s="6" t="s">
        <v>26</v>
      </c>
      <c r="D84" s="26">
        <f>'Cena na poramnuvanje'!D84*'Sreden kurs'!$D$22</f>
        <v>0</v>
      </c>
      <c r="E84" s="26">
        <f>'Cena na poramnuvanje'!E84*'Sreden kurs'!$D$22</f>
        <v>21216.293549999999</v>
      </c>
      <c r="F84" s="26">
        <f>'Cena na poramnuvanje'!F84*'Sreden kurs'!$D$22</f>
        <v>0</v>
      </c>
      <c r="G84" s="26">
        <f>'Cena na poramnuvanje'!G84*'Sreden kurs'!$D$22</f>
        <v>0</v>
      </c>
      <c r="H84" s="26">
        <f>'Cena na poramnuvanje'!H84*'Sreden kurs'!$D$22</f>
        <v>0</v>
      </c>
      <c r="I84" s="26">
        <f>'Cena na poramnuvanje'!I84*'Sreden kurs'!$D$22</f>
        <v>0</v>
      </c>
      <c r="J84" s="26">
        <f>'Cena na poramnuvanje'!J84*'Sreden kurs'!$D$22</f>
        <v>0</v>
      </c>
      <c r="K84" s="26">
        <f>'Cena na poramnuvanje'!K84*'Sreden kurs'!$D$22</f>
        <v>0</v>
      </c>
      <c r="L84" s="26">
        <f>'Cena na poramnuvanje'!L84*'Sreden kurs'!$D$22</f>
        <v>0</v>
      </c>
      <c r="M84" s="26">
        <f>'Cena na poramnuvanje'!M84*'Sreden kurs'!$D$22</f>
        <v>0</v>
      </c>
      <c r="N84" s="26">
        <f>'Cena na poramnuvanje'!N84*'Sreden kurs'!$D$22</f>
        <v>0</v>
      </c>
      <c r="O84" s="26">
        <f>'Cena na poramnuvanje'!O84*'Sreden kurs'!$D$22</f>
        <v>20440.787400000001</v>
      </c>
      <c r="P84" s="26">
        <f>'Cena na poramnuvanje'!P84*'Sreden kurs'!$D$22</f>
        <v>23183.747100000001</v>
      </c>
      <c r="Q84" s="26">
        <f>'Cena na poramnuvanje'!Q84*'Sreden kurs'!$D$22</f>
        <v>25225.234650000002</v>
      </c>
      <c r="R84" s="26">
        <f>'Cena na poramnuvanje'!R84*'Sreden kurs'!$D$22</f>
        <v>21279.222450000001</v>
      </c>
      <c r="S84" s="26">
        <f>'Cena na poramnuvanje'!S84*'Sreden kurs'!$D$22</f>
        <v>0</v>
      </c>
      <c r="T84" s="26">
        <f>'Cena na poramnuvanje'!T84*'Sreden kurs'!$D$22</f>
        <v>0</v>
      </c>
      <c r="U84" s="26">
        <f>'Cena na poramnuvanje'!U84*'Sreden kurs'!$D$22</f>
        <v>29609.281350000001</v>
      </c>
      <c r="V84" s="26">
        <f>'Cena na poramnuvanje'!V84*'Sreden kurs'!$D$22</f>
        <v>34654.698449999996</v>
      </c>
      <c r="W84" s="26">
        <f>'Cena na poramnuvanje'!W84*'Sreden kurs'!$D$22</f>
        <v>41927.305049999995</v>
      </c>
      <c r="X84" s="26">
        <f>'Cena na poramnuvanje'!X84*'Sreden kurs'!$D$22</f>
        <v>0</v>
      </c>
      <c r="Y84" s="26">
        <f>'Cena na poramnuvanje'!Y84*'Sreden kurs'!$D$22</f>
        <v>38510.635950000004</v>
      </c>
      <c r="Z84" s="26">
        <f>'Cena na poramnuvanje'!Z84*'Sreden kurs'!$D$22</f>
        <v>33365.781503201972</v>
      </c>
      <c r="AA84" s="27">
        <f>'Cena na poramnuvanje'!AA84*'Sreden kurs'!$D$22</f>
        <v>27430.752636437246</v>
      </c>
    </row>
    <row r="85" spans="2:27" x14ac:dyDescent="0.25">
      <c r="B85" s="65"/>
      <c r="C85" s="6" t="s">
        <v>27</v>
      </c>
      <c r="D85" s="26">
        <f>'Cena na poramnuvanje'!D85*'Sreden kurs'!$D$22</f>
        <v>5343.9213919354843</v>
      </c>
      <c r="E85" s="26">
        <f>'Cena na poramnuvanje'!E85*'Sreden kurs'!$D$22</f>
        <v>0</v>
      </c>
      <c r="F85" s="26">
        <f>'Cena na poramnuvanje'!F85*'Sreden kurs'!$D$22</f>
        <v>0</v>
      </c>
      <c r="G85" s="26">
        <f>'Cena na poramnuvanje'!G85*'Sreden kurs'!$D$22</f>
        <v>0</v>
      </c>
      <c r="H85" s="26">
        <f>'Cena na poramnuvanje'!H85*'Sreden kurs'!$D$22</f>
        <v>0</v>
      </c>
      <c r="I85" s="26">
        <f>'Cena na poramnuvanje'!I85*'Sreden kurs'!$D$22</f>
        <v>0</v>
      </c>
      <c r="J85" s="26">
        <f>'Cena na poramnuvanje'!J85*'Sreden kurs'!$D$22</f>
        <v>0</v>
      </c>
      <c r="K85" s="26">
        <f>'Cena na poramnuvanje'!K85*'Sreden kurs'!$D$22</f>
        <v>10454.21775</v>
      </c>
      <c r="L85" s="26">
        <f>'Cena na poramnuvanje'!L85*'Sreden kurs'!$D$22</f>
        <v>10304.915849999999</v>
      </c>
      <c r="M85" s="26">
        <f>'Cena na poramnuvanje'!M85*'Sreden kurs'!$D$22</f>
        <v>8828.5544999999984</v>
      </c>
      <c r="N85" s="26">
        <f>'Cena na poramnuvanje'!N85*'Sreden kurs'!$D$22</f>
        <v>6726.605849999999</v>
      </c>
      <c r="O85" s="26">
        <f>'Cena na poramnuvanje'!O85*'Sreden kurs'!$D$22</f>
        <v>0</v>
      </c>
      <c r="P85" s="26">
        <f>'Cena na poramnuvanje'!P85*'Sreden kurs'!$D$22</f>
        <v>0</v>
      </c>
      <c r="Q85" s="26">
        <f>'Cena na poramnuvanje'!Q85*'Sreden kurs'!$D$22</f>
        <v>0</v>
      </c>
      <c r="R85" s="26">
        <f>'Cena na poramnuvanje'!R85*'Sreden kurs'!$D$22</f>
        <v>0</v>
      </c>
      <c r="S85" s="26">
        <f>'Cena na poramnuvanje'!S85*'Sreden kurs'!$D$22</f>
        <v>9174.66345</v>
      </c>
      <c r="T85" s="26">
        <f>'Cena na poramnuvanje'!T85*'Sreden kurs'!$D$22</f>
        <v>9112.3514999999989</v>
      </c>
      <c r="U85" s="26">
        <f>'Cena na poramnuvanje'!U85*'Sreden kurs'!$D$22</f>
        <v>0</v>
      </c>
      <c r="V85" s="26">
        <f>'Cena na poramnuvanje'!V85*'Sreden kurs'!$D$22</f>
        <v>0</v>
      </c>
      <c r="W85" s="26">
        <f>'Cena na poramnuvanje'!W85*'Sreden kurs'!$D$22</f>
        <v>0</v>
      </c>
      <c r="X85" s="26">
        <f>'Cena na poramnuvanje'!X85*'Sreden kurs'!$D$22</f>
        <v>14200.338149999998</v>
      </c>
      <c r="Y85" s="26">
        <f>'Cena na poramnuvanje'!Y85*'Sreden kurs'!$D$22</f>
        <v>0</v>
      </c>
      <c r="Z85" s="26">
        <f>'Cena na poramnuvanje'!Z85*'Sreden kurs'!$D$22</f>
        <v>0</v>
      </c>
      <c r="AA85" s="27">
        <f>'Cena na poramnuvanje'!AA85*'Sreden kurs'!$D$22</f>
        <v>0</v>
      </c>
    </row>
    <row r="86" spans="2:27" x14ac:dyDescent="0.25">
      <c r="B86" s="65"/>
      <c r="C86" s="6" t="s">
        <v>28</v>
      </c>
      <c r="D86" s="26">
        <f>'Cena na poramnuvanje'!D86*'Sreden kurs'!$D$22</f>
        <v>0</v>
      </c>
      <c r="E86" s="26">
        <f>'Cena na poramnuvanje'!E86*'Sreden kurs'!$D$22</f>
        <v>0</v>
      </c>
      <c r="F86" s="26">
        <f>'Cena na poramnuvanje'!F86*'Sreden kurs'!$D$22</f>
        <v>6856.7822999999999</v>
      </c>
      <c r="G86" s="26">
        <f>'Cena na poramnuvanje'!G86*'Sreden kurs'!$D$22</f>
        <v>6914.7755999999999</v>
      </c>
      <c r="H86" s="26">
        <f>'Cena na poramnuvanje'!H86*'Sreden kurs'!$D$22</f>
        <v>7249.77945</v>
      </c>
      <c r="I86" s="26">
        <f>'Cena na poramnuvanje'!I86*'Sreden kurs'!$D$22</f>
        <v>7566.2748000000001</v>
      </c>
      <c r="J86" s="26">
        <f>'Cena na poramnuvanje'!J86*'Sreden kurs'!$D$22</f>
        <v>9180.83295</v>
      </c>
      <c r="K86" s="26">
        <f>'Cena na poramnuvanje'!K86*'Sreden kurs'!$D$22</f>
        <v>0</v>
      </c>
      <c r="L86" s="26">
        <f>'Cena na poramnuvanje'!L86*'Sreden kurs'!$D$22</f>
        <v>0</v>
      </c>
      <c r="M86" s="26">
        <f>'Cena na poramnuvanje'!M86*'Sreden kurs'!$D$22</f>
        <v>0</v>
      </c>
      <c r="N86" s="26">
        <f>'Cena na poramnuvanje'!N86*'Sreden kurs'!$D$22</f>
        <v>0</v>
      </c>
      <c r="O86" s="26">
        <f>'Cena na poramnuvanje'!O86*'Sreden kurs'!$D$22</f>
        <v>0</v>
      </c>
      <c r="P86" s="26">
        <f>'Cena na poramnuvanje'!P86*'Sreden kurs'!$D$22</f>
        <v>0</v>
      </c>
      <c r="Q86" s="26">
        <f>'Cena na poramnuvanje'!Q86*'Sreden kurs'!$D$22</f>
        <v>0</v>
      </c>
      <c r="R86" s="26">
        <f>'Cena na poramnuvanje'!R86*'Sreden kurs'!$D$22</f>
        <v>0</v>
      </c>
      <c r="S86" s="26">
        <f>'Cena na poramnuvanje'!S86*'Sreden kurs'!$D$22</f>
        <v>0</v>
      </c>
      <c r="T86" s="26">
        <f>'Cena na poramnuvanje'!T86*'Sreden kurs'!$D$22</f>
        <v>0</v>
      </c>
      <c r="U86" s="26">
        <f>'Cena na poramnuvanje'!U86*'Sreden kurs'!$D$22</f>
        <v>0</v>
      </c>
      <c r="V86" s="26">
        <f>'Cena na poramnuvanje'!V86*'Sreden kurs'!$D$22</f>
        <v>0</v>
      </c>
      <c r="W86" s="26">
        <f>'Cena na poramnuvanje'!W86*'Sreden kurs'!$D$22</f>
        <v>0</v>
      </c>
      <c r="X86" s="26">
        <f>'Cena na poramnuvanje'!X86*'Sreden kurs'!$D$22</f>
        <v>0</v>
      </c>
      <c r="Y86" s="26">
        <f>'Cena na poramnuvanje'!Y86*'Sreden kurs'!$D$22</f>
        <v>0</v>
      </c>
      <c r="Z86" s="26">
        <f>'Cena na poramnuvanje'!Z86*'Sreden kurs'!$D$22</f>
        <v>0</v>
      </c>
      <c r="AA86" s="27">
        <f>'Cena na poramnuvanje'!AA86*'Sreden kurs'!$D$22</f>
        <v>0</v>
      </c>
    </row>
    <row r="87" spans="2:27" ht="15.75" thickBot="1" x14ac:dyDescent="0.3">
      <c r="B87" s="66"/>
      <c r="C87" s="9" t="s">
        <v>29</v>
      </c>
      <c r="D87" s="28">
        <f>'Cena na poramnuvanje'!D87*'Sreden kurs'!$D$22</f>
        <v>0</v>
      </c>
      <c r="E87" s="28">
        <f>'Cena na poramnuvanje'!E87*'Sreden kurs'!$D$22</f>
        <v>0</v>
      </c>
      <c r="F87" s="28">
        <f>'Cena na poramnuvanje'!F87*'Sreden kurs'!$D$22</f>
        <v>20569.729950000001</v>
      </c>
      <c r="G87" s="28">
        <f>'Cena na poramnuvanje'!G87*'Sreden kurs'!$D$22</f>
        <v>20744.326799999999</v>
      </c>
      <c r="H87" s="28">
        <f>'Cena na poramnuvanje'!H87*'Sreden kurs'!$D$22</f>
        <v>21749.338349999998</v>
      </c>
      <c r="I87" s="28">
        <f>'Cena na poramnuvanje'!I87*'Sreden kurs'!$D$22</f>
        <v>22698.824400000001</v>
      </c>
      <c r="J87" s="28">
        <f>'Cena na poramnuvanje'!J87*'Sreden kurs'!$D$22</f>
        <v>27541.8819</v>
      </c>
      <c r="K87" s="28">
        <f>'Cena na poramnuvanje'!K87*'Sreden kurs'!$D$22</f>
        <v>0</v>
      </c>
      <c r="L87" s="28">
        <f>'Cena na poramnuvanje'!L87*'Sreden kurs'!$D$22</f>
        <v>0</v>
      </c>
      <c r="M87" s="28">
        <f>'Cena na poramnuvanje'!M87*'Sreden kurs'!$D$22</f>
        <v>0</v>
      </c>
      <c r="N87" s="28">
        <f>'Cena na poramnuvanje'!N87*'Sreden kurs'!$D$22</f>
        <v>0</v>
      </c>
      <c r="O87" s="28">
        <f>'Cena na poramnuvanje'!O87*'Sreden kurs'!$D$22</f>
        <v>0</v>
      </c>
      <c r="P87" s="28">
        <f>'Cena na poramnuvanje'!P87*'Sreden kurs'!$D$22</f>
        <v>0</v>
      </c>
      <c r="Q87" s="28">
        <f>'Cena na poramnuvanje'!Q87*'Sreden kurs'!$D$22</f>
        <v>0</v>
      </c>
      <c r="R87" s="28">
        <f>'Cena na poramnuvanje'!R87*'Sreden kurs'!$D$22</f>
        <v>0</v>
      </c>
      <c r="S87" s="28">
        <f>'Cena na poramnuvanje'!S87*'Sreden kurs'!$D$22</f>
        <v>0</v>
      </c>
      <c r="T87" s="28">
        <f>'Cena na poramnuvanje'!T87*'Sreden kurs'!$D$22</f>
        <v>0</v>
      </c>
      <c r="U87" s="28">
        <f>'Cena na poramnuvanje'!U87*'Sreden kurs'!$D$22</f>
        <v>0</v>
      </c>
      <c r="V87" s="28">
        <f>'Cena na poramnuvanje'!V87*'Sreden kurs'!$D$22</f>
        <v>0</v>
      </c>
      <c r="W87" s="28">
        <f>'Cena na poramnuvanje'!W87*'Sreden kurs'!$D$22</f>
        <v>0</v>
      </c>
      <c r="X87" s="28">
        <f>'Cena na poramnuvanje'!X87*'Sreden kurs'!$D$22</f>
        <v>0</v>
      </c>
      <c r="Y87" s="28">
        <f>'Cena na poramnuvanje'!Y87*'Sreden kurs'!$D$22</f>
        <v>0</v>
      </c>
      <c r="Z87" s="28">
        <f>'Cena na poramnuvanje'!Z87*'Sreden kurs'!$D$22</f>
        <v>0</v>
      </c>
      <c r="AA87" s="29">
        <f>'Cena na poramnuvanje'!AA87*'Sreden kurs'!$D$22</f>
        <v>0</v>
      </c>
    </row>
    <row r="88" spans="2:27" ht="15.75" thickTop="1" x14ac:dyDescent="0.25">
      <c r="B88" s="64" t="str">
        <f>'Cena na poramnuvanje'!B88:B91</f>
        <v>22.06.2022</v>
      </c>
      <c r="C88" s="6" t="s">
        <v>26</v>
      </c>
      <c r="D88" s="26">
        <f>'Cena na poramnuvanje'!D88*'Sreden kurs'!$D$23</f>
        <v>0</v>
      </c>
      <c r="E88" s="26">
        <f>'Cena na poramnuvanje'!E88*'Sreden kurs'!$D$23</f>
        <v>20936.198250000001</v>
      </c>
      <c r="F88" s="26">
        <f>'Cena na poramnuvanje'!F88*'Sreden kurs'!$D$23</f>
        <v>0</v>
      </c>
      <c r="G88" s="26">
        <f>'Cena na poramnuvanje'!G88*'Sreden kurs'!$D$23</f>
        <v>0</v>
      </c>
      <c r="H88" s="26">
        <f>'Cena na poramnuvanje'!H88*'Sreden kurs'!$D$23</f>
        <v>0</v>
      </c>
      <c r="I88" s="26">
        <f>'Cena na poramnuvanje'!I88*'Sreden kurs'!$D$23</f>
        <v>0</v>
      </c>
      <c r="J88" s="26">
        <f>'Cena na poramnuvanje'!J88*'Sreden kurs'!$D$23</f>
        <v>0</v>
      </c>
      <c r="K88" s="26">
        <f>'Cena na poramnuvanje'!K88*'Sreden kurs'!$D$23</f>
        <v>0</v>
      </c>
      <c r="L88" s="26">
        <f>'Cena na poramnuvanje'!L88*'Sreden kurs'!$D$23</f>
        <v>36375.988949999999</v>
      </c>
      <c r="M88" s="26">
        <f>'Cena na poramnuvanje'!M88*'Sreden kurs'!$D$23</f>
        <v>32980.296150000002</v>
      </c>
      <c r="N88" s="26">
        <f>'Cena na poramnuvanje'!N88*'Sreden kurs'!$D$23</f>
        <v>31487.894100000005</v>
      </c>
      <c r="O88" s="26">
        <f>'Cena na poramnuvanje'!O88*'Sreden kurs'!$D$23</f>
        <v>29582.135549999999</v>
      </c>
      <c r="P88" s="26">
        <f>'Cena na poramnuvanje'!P88*'Sreden kurs'!$D$23</f>
        <v>28235.068433264161</v>
      </c>
      <c r="Q88" s="26">
        <f>'Cena na poramnuvanje'!Q88*'Sreden kurs'!$D$23</f>
        <v>24790.638037765777</v>
      </c>
      <c r="R88" s="26">
        <f>'Cena na poramnuvanje'!R88*'Sreden kurs'!$D$23</f>
        <v>23614.360331407461</v>
      </c>
      <c r="S88" s="26">
        <f>'Cena na poramnuvanje'!S88*'Sreden kurs'!$D$23</f>
        <v>25308.710161587594</v>
      </c>
      <c r="T88" s="26">
        <f>'Cena na poramnuvanje'!T88*'Sreden kurs'!$D$23</f>
        <v>25437.22212478755</v>
      </c>
      <c r="U88" s="26">
        <f>'Cena na poramnuvanje'!U88*'Sreden kurs'!$D$23</f>
        <v>28753.600174615385</v>
      </c>
      <c r="V88" s="26">
        <f>'Cena na poramnuvanje'!V88*'Sreden kurs'!$D$23</f>
        <v>34463.635202819394</v>
      </c>
      <c r="W88" s="26">
        <f>'Cena na poramnuvanje'!W88*'Sreden kurs'!$D$23</f>
        <v>35362.601117307691</v>
      </c>
      <c r="X88" s="26">
        <f>'Cena na poramnuvanje'!X88*'Sreden kurs'!$D$23</f>
        <v>36667.44292990816</v>
      </c>
      <c r="Y88" s="26">
        <f>'Cena na poramnuvanje'!Y88*'Sreden kurs'!$D$23</f>
        <v>33743.009040016274</v>
      </c>
      <c r="Z88" s="26">
        <f>'Cena na poramnuvanje'!Z88*'Sreden kurs'!$D$23</f>
        <v>33167.105402872789</v>
      </c>
      <c r="AA88" s="27">
        <f>'Cena na poramnuvanje'!AA88*'Sreden kurs'!$D$23</f>
        <v>25134.291183673471</v>
      </c>
    </row>
    <row r="89" spans="2:27" x14ac:dyDescent="0.25">
      <c r="B89" s="65"/>
      <c r="C89" s="6" t="s">
        <v>27</v>
      </c>
      <c r="D89" s="26">
        <f>'Cena na poramnuvanje'!D89*'Sreden kurs'!$D$23</f>
        <v>7705.7055</v>
      </c>
      <c r="E89" s="26">
        <f>'Cena na poramnuvanje'!E89*'Sreden kurs'!$D$23</f>
        <v>0</v>
      </c>
      <c r="F89" s="26">
        <f>'Cena na poramnuvanje'!F89*'Sreden kurs'!$D$23</f>
        <v>0</v>
      </c>
      <c r="G89" s="26">
        <f>'Cena na poramnuvanje'!G89*'Sreden kurs'!$D$23</f>
        <v>0</v>
      </c>
      <c r="H89" s="26">
        <f>'Cena na poramnuvanje'!H89*'Sreden kurs'!$D$23</f>
        <v>0</v>
      </c>
      <c r="I89" s="26">
        <f>'Cena na poramnuvanje'!I89*'Sreden kurs'!$D$23</f>
        <v>0</v>
      </c>
      <c r="J89" s="26">
        <f>'Cena na poramnuvanje'!J89*'Sreden kurs'!$D$23</f>
        <v>0</v>
      </c>
      <c r="K89" s="26">
        <f>'Cena na poramnuvanje'!K89*'Sreden kurs'!$D$23</f>
        <v>13128.696</v>
      </c>
      <c r="L89" s="26">
        <f>'Cena na poramnuvanje'!L89*'Sreden kurs'!$D$23</f>
        <v>0</v>
      </c>
      <c r="M89" s="26">
        <f>'Cena na poramnuvanje'!M89*'Sreden kurs'!$D$23</f>
        <v>0</v>
      </c>
      <c r="N89" s="26">
        <f>'Cena na poramnuvanje'!N89*'Sreden kurs'!$D$23</f>
        <v>0</v>
      </c>
      <c r="O89" s="26">
        <f>'Cena na poramnuvanje'!O89*'Sreden kurs'!$D$23</f>
        <v>0</v>
      </c>
      <c r="P89" s="26">
        <f>'Cena na poramnuvanje'!P89*'Sreden kurs'!$D$23</f>
        <v>0</v>
      </c>
      <c r="Q89" s="26">
        <f>'Cena na poramnuvanje'!Q89*'Sreden kurs'!$D$23</f>
        <v>0</v>
      </c>
      <c r="R89" s="26">
        <f>'Cena na poramnuvanje'!R89*'Sreden kurs'!$D$23</f>
        <v>0</v>
      </c>
      <c r="S89" s="26">
        <f>'Cena na poramnuvanje'!S89*'Sreden kurs'!$D$23</f>
        <v>0</v>
      </c>
      <c r="T89" s="26">
        <f>'Cena na poramnuvanje'!T89*'Sreden kurs'!$D$23</f>
        <v>0</v>
      </c>
      <c r="U89" s="26">
        <f>'Cena na poramnuvanje'!U89*'Sreden kurs'!$D$23</f>
        <v>0</v>
      </c>
      <c r="V89" s="26">
        <f>'Cena na poramnuvanje'!V89*'Sreden kurs'!$D$23</f>
        <v>0</v>
      </c>
      <c r="W89" s="26">
        <f>'Cena na poramnuvanje'!W89*'Sreden kurs'!$D$23</f>
        <v>0</v>
      </c>
      <c r="X89" s="26">
        <f>'Cena na poramnuvanje'!X89*'Sreden kurs'!$D$23</f>
        <v>0</v>
      </c>
      <c r="Y89" s="26">
        <f>'Cena na poramnuvanje'!Y89*'Sreden kurs'!$D$23</f>
        <v>0</v>
      </c>
      <c r="Z89" s="26">
        <f>'Cena na poramnuvanje'!Z89*'Sreden kurs'!$D$23</f>
        <v>0</v>
      </c>
      <c r="AA89" s="27">
        <f>'Cena na poramnuvanje'!AA89*'Sreden kurs'!$D$23</f>
        <v>0</v>
      </c>
    </row>
    <row r="90" spans="2:27" x14ac:dyDescent="0.25">
      <c r="B90" s="65"/>
      <c r="C90" s="6" t="s">
        <v>28</v>
      </c>
      <c r="D90" s="26">
        <f>'Cena na poramnuvanje'!D90*'Sreden kurs'!$D$23</f>
        <v>0</v>
      </c>
      <c r="E90" s="26">
        <f>'Cena na poramnuvanje'!E90*'Sreden kurs'!$D$23</f>
        <v>0</v>
      </c>
      <c r="F90" s="26">
        <f>'Cena na poramnuvanje'!F90*'Sreden kurs'!$D$23</f>
        <v>6861.10095</v>
      </c>
      <c r="G90" s="26">
        <f>'Cena na poramnuvanje'!G90*'Sreden kurs'!$D$23</f>
        <v>7370.70165</v>
      </c>
      <c r="H90" s="26">
        <f>'Cena na poramnuvanje'!H90*'Sreden kurs'!$D$23</f>
        <v>7866.7294500000007</v>
      </c>
      <c r="I90" s="26">
        <f>'Cena na poramnuvanje'!I90*'Sreden kurs'!$D$23</f>
        <v>8744.0323499999995</v>
      </c>
      <c r="J90" s="26">
        <f>'Cena na poramnuvanje'!J90*'Sreden kurs'!$D$23</f>
        <v>10713.33675</v>
      </c>
      <c r="K90" s="26">
        <f>'Cena na poramnuvanje'!K90*'Sreden kurs'!$D$23</f>
        <v>0</v>
      </c>
      <c r="L90" s="26">
        <f>'Cena na poramnuvanje'!L90*'Sreden kurs'!$D$23</f>
        <v>0</v>
      </c>
      <c r="M90" s="26">
        <f>'Cena na poramnuvanje'!M90*'Sreden kurs'!$D$23</f>
        <v>0</v>
      </c>
      <c r="N90" s="26">
        <f>'Cena na poramnuvanje'!N90*'Sreden kurs'!$D$23</f>
        <v>0</v>
      </c>
      <c r="O90" s="26">
        <f>'Cena na poramnuvanje'!O90*'Sreden kurs'!$D$23</f>
        <v>0</v>
      </c>
      <c r="P90" s="26">
        <f>'Cena na poramnuvanje'!P90*'Sreden kurs'!$D$23</f>
        <v>0</v>
      </c>
      <c r="Q90" s="26">
        <f>'Cena na poramnuvanje'!Q90*'Sreden kurs'!$D$23</f>
        <v>0</v>
      </c>
      <c r="R90" s="26">
        <f>'Cena na poramnuvanje'!R90*'Sreden kurs'!$D$23</f>
        <v>0</v>
      </c>
      <c r="S90" s="26">
        <f>'Cena na poramnuvanje'!S90*'Sreden kurs'!$D$23</f>
        <v>0</v>
      </c>
      <c r="T90" s="26">
        <f>'Cena na poramnuvanje'!T90*'Sreden kurs'!$D$23</f>
        <v>0</v>
      </c>
      <c r="U90" s="26">
        <f>'Cena na poramnuvanje'!U90*'Sreden kurs'!$D$23</f>
        <v>0</v>
      </c>
      <c r="V90" s="26">
        <f>'Cena na poramnuvanje'!V90*'Sreden kurs'!$D$23</f>
        <v>0</v>
      </c>
      <c r="W90" s="26">
        <f>'Cena na poramnuvanje'!W90*'Sreden kurs'!$D$23</f>
        <v>0</v>
      </c>
      <c r="X90" s="26">
        <f>'Cena na poramnuvanje'!X90*'Sreden kurs'!$D$23</f>
        <v>0</v>
      </c>
      <c r="Y90" s="26">
        <f>'Cena na poramnuvanje'!Y90*'Sreden kurs'!$D$23</f>
        <v>0</v>
      </c>
      <c r="Z90" s="26">
        <f>'Cena na poramnuvanje'!Z90*'Sreden kurs'!$D$23</f>
        <v>0</v>
      </c>
      <c r="AA90" s="27">
        <f>'Cena na poramnuvanje'!AA90*'Sreden kurs'!$D$23</f>
        <v>0</v>
      </c>
    </row>
    <row r="91" spans="2:27" ht="15.75" thickBot="1" x14ac:dyDescent="0.3">
      <c r="B91" s="66"/>
      <c r="C91" s="9" t="s">
        <v>29</v>
      </c>
      <c r="D91" s="28">
        <f>'Cena na poramnuvanje'!D91*'Sreden kurs'!$D$23</f>
        <v>0</v>
      </c>
      <c r="E91" s="28">
        <f>'Cena na poramnuvanje'!E91*'Sreden kurs'!$D$23</f>
        <v>0</v>
      </c>
      <c r="F91" s="28">
        <f>'Cena na poramnuvanje'!F91*'Sreden kurs'!$D$23</f>
        <v>20582.6859</v>
      </c>
      <c r="G91" s="28">
        <f>'Cena na poramnuvanje'!G91*'Sreden kurs'!$D$23</f>
        <v>22111.487999999998</v>
      </c>
      <c r="H91" s="28">
        <f>'Cena na poramnuvanje'!H91*'Sreden kurs'!$D$23</f>
        <v>23600.188349999997</v>
      </c>
      <c r="I91" s="28">
        <f>'Cena na poramnuvanje'!I91*'Sreden kurs'!$D$23</f>
        <v>26232.09705</v>
      </c>
      <c r="J91" s="28">
        <f>'Cena na poramnuvanje'!J91*'Sreden kurs'!$D$23</f>
        <v>32139.393300000003</v>
      </c>
      <c r="K91" s="28">
        <f>'Cena na poramnuvanje'!K91*'Sreden kurs'!$D$23</f>
        <v>0</v>
      </c>
      <c r="L91" s="28">
        <f>'Cena na poramnuvanje'!L91*'Sreden kurs'!$D$23</f>
        <v>0</v>
      </c>
      <c r="M91" s="28">
        <f>'Cena na poramnuvanje'!M91*'Sreden kurs'!$D$23</f>
        <v>0</v>
      </c>
      <c r="N91" s="28">
        <f>'Cena na poramnuvanje'!N91*'Sreden kurs'!$D$23</f>
        <v>0</v>
      </c>
      <c r="O91" s="28">
        <f>'Cena na poramnuvanje'!O91*'Sreden kurs'!$D$23</f>
        <v>0</v>
      </c>
      <c r="P91" s="28">
        <f>'Cena na poramnuvanje'!P91*'Sreden kurs'!$D$23</f>
        <v>0</v>
      </c>
      <c r="Q91" s="28">
        <f>'Cena na poramnuvanje'!Q91*'Sreden kurs'!$D$23</f>
        <v>0</v>
      </c>
      <c r="R91" s="28">
        <f>'Cena na poramnuvanje'!R91*'Sreden kurs'!$D$23</f>
        <v>0</v>
      </c>
      <c r="S91" s="28">
        <f>'Cena na poramnuvanje'!S91*'Sreden kurs'!$D$23</f>
        <v>0</v>
      </c>
      <c r="T91" s="28">
        <f>'Cena na poramnuvanje'!T91*'Sreden kurs'!$D$23</f>
        <v>0</v>
      </c>
      <c r="U91" s="28">
        <f>'Cena na poramnuvanje'!U91*'Sreden kurs'!$D$23</f>
        <v>0</v>
      </c>
      <c r="V91" s="28">
        <f>'Cena na poramnuvanje'!V91*'Sreden kurs'!$D$23</f>
        <v>0</v>
      </c>
      <c r="W91" s="28">
        <f>'Cena na poramnuvanje'!W91*'Sreden kurs'!$D$23</f>
        <v>0</v>
      </c>
      <c r="X91" s="28">
        <f>'Cena na poramnuvanje'!X91*'Sreden kurs'!$D$23</f>
        <v>0</v>
      </c>
      <c r="Y91" s="28">
        <f>'Cena na poramnuvanje'!Y91*'Sreden kurs'!$D$23</f>
        <v>0</v>
      </c>
      <c r="Z91" s="28">
        <f>'Cena na poramnuvanje'!Z91*'Sreden kurs'!$D$23</f>
        <v>0</v>
      </c>
      <c r="AA91" s="29">
        <f>'Cena na poramnuvanje'!AA91*'Sreden kurs'!$D$23</f>
        <v>0</v>
      </c>
    </row>
    <row r="92" spans="2:27" ht="15.75" thickTop="1" x14ac:dyDescent="0.25">
      <c r="B92" s="64" t="str">
        <f>'Cena na poramnuvanje'!B92:B95</f>
        <v>23.06.2022</v>
      </c>
      <c r="C92" s="6" t="s">
        <v>26</v>
      </c>
      <c r="D92" s="26">
        <f>'Cena na poramnuvanje'!D92*'Sreden kurs'!$D$24</f>
        <v>26997.731999999996</v>
      </c>
      <c r="E92" s="26">
        <f>'Cena na poramnuvanje'!E92*'Sreden kurs'!$D$24</f>
        <v>24186.907800000001</v>
      </c>
      <c r="F92" s="26">
        <f>'Cena na poramnuvanje'!F92*'Sreden kurs'!$D$24</f>
        <v>0</v>
      </c>
      <c r="G92" s="26">
        <f>'Cena na poramnuvanje'!G92*'Sreden kurs'!$D$24</f>
        <v>0</v>
      </c>
      <c r="H92" s="26">
        <f>'Cena na poramnuvanje'!H92*'Sreden kurs'!$D$24</f>
        <v>0</v>
      </c>
      <c r="I92" s="26">
        <f>'Cena na poramnuvanje'!I92*'Sreden kurs'!$D$24</f>
        <v>0</v>
      </c>
      <c r="J92" s="26">
        <f>'Cena na poramnuvanje'!J92*'Sreden kurs'!$D$24</f>
        <v>0</v>
      </c>
      <c r="K92" s="26">
        <f>'Cena na poramnuvanje'!K92*'Sreden kurs'!$D$24</f>
        <v>0</v>
      </c>
      <c r="L92" s="26">
        <f>'Cena na poramnuvanje'!L92*'Sreden kurs'!$D$24</f>
        <v>28574.536790322578</v>
      </c>
      <c r="M92" s="26">
        <f>'Cena na poramnuvanje'!M92*'Sreden kurs'!$D$24</f>
        <v>26122.711905980665</v>
      </c>
      <c r="N92" s="26">
        <f>'Cena na poramnuvanje'!N92*'Sreden kurs'!$D$24</f>
        <v>23796.817010977626</v>
      </c>
      <c r="O92" s="26">
        <f>'Cena na poramnuvanje'!O92*'Sreden kurs'!$D$24</f>
        <v>22004.049084256923</v>
      </c>
      <c r="P92" s="26">
        <f>'Cena na poramnuvanje'!P92*'Sreden kurs'!$D$24</f>
        <v>21465.797329254463</v>
      </c>
      <c r="Q92" s="26">
        <f>'Cena na poramnuvanje'!Q92*'Sreden kurs'!$D$24</f>
        <v>23264.536785061282</v>
      </c>
      <c r="R92" s="26">
        <f>'Cena na poramnuvanje'!R92*'Sreden kurs'!$D$24</f>
        <v>23774.81729794127</v>
      </c>
      <c r="S92" s="26">
        <f>'Cena na poramnuvanje'!S92*'Sreden kurs'!$D$24</f>
        <v>24305.852871518608</v>
      </c>
      <c r="T92" s="26">
        <f>'Cena na poramnuvanje'!T92*'Sreden kurs'!$D$24</f>
        <v>22143.515752173917</v>
      </c>
      <c r="U92" s="26">
        <f>'Cena na poramnuvanje'!U92*'Sreden kurs'!$D$24</f>
        <v>28486.562392045958</v>
      </c>
      <c r="V92" s="26">
        <f>'Cena na poramnuvanje'!V92*'Sreden kurs'!$D$24</f>
        <v>31300.044539240505</v>
      </c>
      <c r="W92" s="26">
        <f>'Cena na poramnuvanje'!W92*'Sreden kurs'!$D$24</f>
        <v>36393.628013652204</v>
      </c>
      <c r="X92" s="26">
        <f>'Cena na poramnuvanje'!X92*'Sreden kurs'!$D$24</f>
        <v>38311.978049999998</v>
      </c>
      <c r="Y92" s="26">
        <f>'Cena na poramnuvanje'!Y92*'Sreden kurs'!$D$24</f>
        <v>30020.078516338745</v>
      </c>
      <c r="Z92" s="26">
        <f>'Cena na poramnuvanje'!Z92*'Sreden kurs'!$D$24</f>
        <v>28484.581500000004</v>
      </c>
      <c r="AA92" s="27">
        <f>'Cena na poramnuvanje'!AA92*'Sreden kurs'!$D$24</f>
        <v>19661.991694905508</v>
      </c>
    </row>
    <row r="93" spans="2:27" x14ac:dyDescent="0.25">
      <c r="B93" s="65"/>
      <c r="C93" s="6" t="s">
        <v>27</v>
      </c>
      <c r="D93" s="26">
        <f>'Cena na poramnuvanje'!D93*'Sreden kurs'!$D$24</f>
        <v>0</v>
      </c>
      <c r="E93" s="26">
        <f>'Cena na poramnuvanje'!E93*'Sreden kurs'!$D$24</f>
        <v>0</v>
      </c>
      <c r="F93" s="26">
        <f>'Cena na poramnuvanje'!F93*'Sreden kurs'!$D$24</f>
        <v>0</v>
      </c>
      <c r="G93" s="26">
        <f>'Cena na poramnuvanje'!G93*'Sreden kurs'!$D$24</f>
        <v>0</v>
      </c>
      <c r="H93" s="26">
        <f>'Cena na poramnuvanje'!H93*'Sreden kurs'!$D$24</f>
        <v>0</v>
      </c>
      <c r="I93" s="26">
        <f>'Cena na poramnuvanje'!I93*'Sreden kurs'!$D$24</f>
        <v>0</v>
      </c>
      <c r="J93" s="26">
        <f>'Cena na poramnuvanje'!J93*'Sreden kurs'!$D$24</f>
        <v>0</v>
      </c>
      <c r="K93" s="26">
        <f>'Cena na poramnuvanje'!K93*'Sreden kurs'!$D$24</f>
        <v>0</v>
      </c>
      <c r="L93" s="26">
        <f>'Cena na poramnuvanje'!L93*'Sreden kurs'!$D$24</f>
        <v>0</v>
      </c>
      <c r="M93" s="26">
        <f>'Cena na poramnuvanje'!M93*'Sreden kurs'!$D$24</f>
        <v>0</v>
      </c>
      <c r="N93" s="26">
        <f>'Cena na poramnuvanje'!N93*'Sreden kurs'!$D$24</f>
        <v>0</v>
      </c>
      <c r="O93" s="26">
        <f>'Cena na poramnuvanje'!O93*'Sreden kurs'!$D$24</f>
        <v>0</v>
      </c>
      <c r="P93" s="26">
        <f>'Cena na poramnuvanje'!P93*'Sreden kurs'!$D$24</f>
        <v>0</v>
      </c>
      <c r="Q93" s="26">
        <f>'Cena na poramnuvanje'!Q93*'Sreden kurs'!$D$24</f>
        <v>0</v>
      </c>
      <c r="R93" s="26">
        <f>'Cena na poramnuvanje'!R93*'Sreden kurs'!$D$24</f>
        <v>0</v>
      </c>
      <c r="S93" s="26">
        <f>'Cena na poramnuvanje'!S93*'Sreden kurs'!$D$24</f>
        <v>0</v>
      </c>
      <c r="T93" s="26">
        <f>'Cena na poramnuvanje'!T93*'Sreden kurs'!$D$24</f>
        <v>0</v>
      </c>
      <c r="U93" s="26">
        <f>'Cena na poramnuvanje'!U93*'Sreden kurs'!$D$24</f>
        <v>0</v>
      </c>
      <c r="V93" s="26">
        <f>'Cena na poramnuvanje'!V93*'Sreden kurs'!$D$24</f>
        <v>0</v>
      </c>
      <c r="W93" s="26">
        <f>'Cena na poramnuvanje'!W93*'Sreden kurs'!$D$24</f>
        <v>0</v>
      </c>
      <c r="X93" s="26">
        <f>'Cena na poramnuvanje'!X93*'Sreden kurs'!$D$24</f>
        <v>0</v>
      </c>
      <c r="Y93" s="26">
        <f>'Cena na poramnuvanje'!Y93*'Sreden kurs'!$D$24</f>
        <v>0</v>
      </c>
      <c r="Z93" s="26">
        <f>'Cena na poramnuvanje'!Z93*'Sreden kurs'!$D$24</f>
        <v>0</v>
      </c>
      <c r="AA93" s="27">
        <f>'Cena na poramnuvanje'!AA93*'Sreden kurs'!$D$24</f>
        <v>0</v>
      </c>
    </row>
    <row r="94" spans="2:27" x14ac:dyDescent="0.25">
      <c r="B94" s="65"/>
      <c r="C94" s="6" t="s">
        <v>28</v>
      </c>
      <c r="D94" s="26">
        <f>'Cena na poramnuvanje'!D94*'Sreden kurs'!$D$24</f>
        <v>0</v>
      </c>
      <c r="E94" s="26">
        <f>'Cena na poramnuvanje'!E94*'Sreden kurs'!$D$24</f>
        <v>0</v>
      </c>
      <c r="F94" s="26">
        <f>'Cena na poramnuvanje'!F94*'Sreden kurs'!$D$24</f>
        <v>7718.6614499999996</v>
      </c>
      <c r="G94" s="26">
        <f>'Cena na poramnuvanje'!G94*'Sreden kurs'!$D$24</f>
        <v>7582.9324500000002</v>
      </c>
      <c r="H94" s="26">
        <f>'Cena na poramnuvanje'!H94*'Sreden kurs'!$D$24</f>
        <v>7868.5803000000005</v>
      </c>
      <c r="I94" s="26">
        <f>'Cena na poramnuvanje'!I94*'Sreden kurs'!$D$24</f>
        <v>8627.4287999999997</v>
      </c>
      <c r="J94" s="26">
        <f>'Cena na poramnuvanje'!J94*'Sreden kurs'!$D$24</f>
        <v>10367.84475</v>
      </c>
      <c r="K94" s="26">
        <f>'Cena na poramnuvanje'!K94*'Sreden kurs'!$D$24</f>
        <v>11403.086850000002</v>
      </c>
      <c r="L94" s="26">
        <f>'Cena na poramnuvanje'!L94*'Sreden kurs'!$D$24</f>
        <v>0</v>
      </c>
      <c r="M94" s="26">
        <f>'Cena na poramnuvanje'!M94*'Sreden kurs'!$D$24</f>
        <v>0</v>
      </c>
      <c r="N94" s="26">
        <f>'Cena na poramnuvanje'!N94*'Sreden kurs'!$D$24</f>
        <v>0</v>
      </c>
      <c r="O94" s="26">
        <f>'Cena na poramnuvanje'!O94*'Sreden kurs'!$D$24</f>
        <v>0</v>
      </c>
      <c r="P94" s="26">
        <f>'Cena na poramnuvanje'!P94*'Sreden kurs'!$D$24</f>
        <v>0</v>
      </c>
      <c r="Q94" s="26">
        <f>'Cena na poramnuvanje'!Q94*'Sreden kurs'!$D$24</f>
        <v>0</v>
      </c>
      <c r="R94" s="26">
        <f>'Cena na poramnuvanje'!R94*'Sreden kurs'!$D$24</f>
        <v>0</v>
      </c>
      <c r="S94" s="26">
        <f>'Cena na poramnuvanje'!S94*'Sreden kurs'!$D$24</f>
        <v>0</v>
      </c>
      <c r="T94" s="26">
        <f>'Cena na poramnuvanje'!T94*'Sreden kurs'!$D$24</f>
        <v>0</v>
      </c>
      <c r="U94" s="26">
        <f>'Cena na poramnuvanje'!U94*'Sreden kurs'!$D$24</f>
        <v>0</v>
      </c>
      <c r="V94" s="26">
        <f>'Cena na poramnuvanje'!V94*'Sreden kurs'!$D$24</f>
        <v>0</v>
      </c>
      <c r="W94" s="26">
        <f>'Cena na poramnuvanje'!W94*'Sreden kurs'!$D$24</f>
        <v>0</v>
      </c>
      <c r="X94" s="26">
        <f>'Cena na poramnuvanje'!X94*'Sreden kurs'!$D$24</f>
        <v>0</v>
      </c>
      <c r="Y94" s="26">
        <f>'Cena na poramnuvanje'!Y94*'Sreden kurs'!$D$24</f>
        <v>0</v>
      </c>
      <c r="Z94" s="26">
        <f>'Cena na poramnuvanje'!Z94*'Sreden kurs'!$D$24</f>
        <v>0</v>
      </c>
      <c r="AA94" s="27">
        <f>'Cena na poramnuvanje'!AA94*'Sreden kurs'!$D$24</f>
        <v>0</v>
      </c>
    </row>
    <row r="95" spans="2:27" ht="15.75" thickBot="1" x14ac:dyDescent="0.3">
      <c r="B95" s="66"/>
      <c r="C95" s="9" t="s">
        <v>29</v>
      </c>
      <c r="D95" s="28">
        <f>'Cena na poramnuvanje'!D95*'Sreden kurs'!$D$24</f>
        <v>0</v>
      </c>
      <c r="E95" s="28">
        <f>'Cena na poramnuvanje'!E95*'Sreden kurs'!$D$24</f>
        <v>0</v>
      </c>
      <c r="F95" s="28">
        <f>'Cena na poramnuvanje'!F95*'Sreden kurs'!$D$24</f>
        <v>23155.367399999999</v>
      </c>
      <c r="G95" s="28">
        <f>'Cena na poramnuvanje'!G95*'Sreden kurs'!$D$24</f>
        <v>22748.797350000001</v>
      </c>
      <c r="H95" s="28">
        <f>'Cena na poramnuvanje'!H95*'Sreden kurs'!$D$24</f>
        <v>23605.740900000001</v>
      </c>
      <c r="I95" s="28">
        <f>'Cena na poramnuvanje'!I95*'Sreden kurs'!$D$24</f>
        <v>25882.286399999997</v>
      </c>
      <c r="J95" s="28">
        <f>'Cena na poramnuvanje'!J95*'Sreden kurs'!$D$24</f>
        <v>31103.534249999997</v>
      </c>
      <c r="K95" s="28">
        <f>'Cena na poramnuvanje'!K95*'Sreden kurs'!$D$24</f>
        <v>34208.643600000003</v>
      </c>
      <c r="L95" s="28">
        <f>'Cena na poramnuvanje'!L95*'Sreden kurs'!$D$24</f>
        <v>0</v>
      </c>
      <c r="M95" s="28">
        <f>'Cena na poramnuvanje'!M95*'Sreden kurs'!$D$24</f>
        <v>0</v>
      </c>
      <c r="N95" s="28">
        <f>'Cena na poramnuvanje'!N95*'Sreden kurs'!$D$24</f>
        <v>0</v>
      </c>
      <c r="O95" s="28">
        <f>'Cena na poramnuvanje'!O95*'Sreden kurs'!$D$24</f>
        <v>0</v>
      </c>
      <c r="P95" s="28">
        <f>'Cena na poramnuvanje'!P95*'Sreden kurs'!$D$24</f>
        <v>0</v>
      </c>
      <c r="Q95" s="28">
        <f>'Cena na poramnuvanje'!Q95*'Sreden kurs'!$D$24</f>
        <v>0</v>
      </c>
      <c r="R95" s="28">
        <f>'Cena na poramnuvanje'!R95*'Sreden kurs'!$D$24</f>
        <v>0</v>
      </c>
      <c r="S95" s="28">
        <f>'Cena na poramnuvanje'!S95*'Sreden kurs'!$D$24</f>
        <v>0</v>
      </c>
      <c r="T95" s="28">
        <f>'Cena na poramnuvanje'!T95*'Sreden kurs'!$D$24</f>
        <v>0</v>
      </c>
      <c r="U95" s="28">
        <f>'Cena na poramnuvanje'!U95*'Sreden kurs'!$D$24</f>
        <v>0</v>
      </c>
      <c r="V95" s="28">
        <f>'Cena na poramnuvanje'!V95*'Sreden kurs'!$D$24</f>
        <v>0</v>
      </c>
      <c r="W95" s="28">
        <f>'Cena na poramnuvanje'!W95*'Sreden kurs'!$D$24</f>
        <v>0</v>
      </c>
      <c r="X95" s="28">
        <f>'Cena na poramnuvanje'!X95*'Sreden kurs'!$D$24</f>
        <v>0</v>
      </c>
      <c r="Y95" s="28">
        <f>'Cena na poramnuvanje'!Y95*'Sreden kurs'!$D$24</f>
        <v>0</v>
      </c>
      <c r="Z95" s="28">
        <f>'Cena na poramnuvanje'!Z95*'Sreden kurs'!$D$24</f>
        <v>0</v>
      </c>
      <c r="AA95" s="29">
        <f>'Cena na poramnuvanje'!AA95*'Sreden kurs'!$D$24</f>
        <v>0</v>
      </c>
    </row>
    <row r="96" spans="2:27" ht="15.75" thickTop="1" x14ac:dyDescent="0.25">
      <c r="B96" s="64" t="str">
        <f>'Cena na poramnuvanje'!B96:B99</f>
        <v>24.06.2022</v>
      </c>
      <c r="C96" s="6" t="s">
        <v>26</v>
      </c>
      <c r="D96" s="26">
        <f>'Cena na poramnuvanje'!D96*'Sreden kurs'!$D$25</f>
        <v>19359.891</v>
      </c>
      <c r="E96" s="26">
        <f>'Cena na poramnuvanje'!E96*'Sreden kurs'!$D$25</f>
        <v>0</v>
      </c>
      <c r="F96" s="26">
        <f>'Cena na poramnuvanje'!F96*'Sreden kurs'!$D$25</f>
        <v>0</v>
      </c>
      <c r="G96" s="26">
        <f>'Cena na poramnuvanje'!G96*'Sreden kurs'!$D$25</f>
        <v>0</v>
      </c>
      <c r="H96" s="26">
        <f>'Cena na poramnuvanje'!H96*'Sreden kurs'!$D$25</f>
        <v>0</v>
      </c>
      <c r="I96" s="26">
        <f>'Cena na poramnuvanje'!I96*'Sreden kurs'!$D$25</f>
        <v>0</v>
      </c>
      <c r="J96" s="26">
        <f>'Cena na poramnuvanje'!J96*'Sreden kurs'!$D$25</f>
        <v>0</v>
      </c>
      <c r="K96" s="26">
        <f>'Cena na poramnuvanje'!K96*'Sreden kurs'!$D$25</f>
        <v>0</v>
      </c>
      <c r="L96" s="26">
        <f>'Cena na poramnuvanje'!L96*'Sreden kurs'!$D$25</f>
        <v>0</v>
      </c>
      <c r="M96" s="26">
        <f>'Cena na poramnuvanje'!M96*'Sreden kurs'!$D$25</f>
        <v>0</v>
      </c>
      <c r="N96" s="26">
        <f>'Cena na poramnuvanje'!N96*'Sreden kurs'!$D$25</f>
        <v>0</v>
      </c>
      <c r="O96" s="26">
        <f>'Cena na poramnuvanje'!O96*'Sreden kurs'!$D$25</f>
        <v>0</v>
      </c>
      <c r="P96" s="26">
        <f>'Cena na poramnuvanje'!P96*'Sreden kurs'!$D$25</f>
        <v>0</v>
      </c>
      <c r="Q96" s="26">
        <f>'Cena na poramnuvanje'!Q96*'Sreden kurs'!$D$25</f>
        <v>0</v>
      </c>
      <c r="R96" s="26">
        <f>'Cena na poramnuvanje'!R96*'Sreden kurs'!$D$25</f>
        <v>0</v>
      </c>
      <c r="S96" s="26">
        <f>'Cena na poramnuvanje'!S96*'Sreden kurs'!$D$25</f>
        <v>0</v>
      </c>
      <c r="T96" s="26">
        <f>'Cena na poramnuvanje'!T96*'Sreden kurs'!$D$25</f>
        <v>0</v>
      </c>
      <c r="U96" s="26">
        <f>'Cena na poramnuvanje'!U96*'Sreden kurs'!$D$25</f>
        <v>27430.830900000004</v>
      </c>
      <c r="V96" s="26">
        <f>'Cena na poramnuvanje'!V96*'Sreden kurs'!$D$25</f>
        <v>27183.141710526317</v>
      </c>
      <c r="W96" s="26">
        <f>'Cena na poramnuvanje'!W96*'Sreden kurs'!$D$25</f>
        <v>26459.7516</v>
      </c>
      <c r="X96" s="26">
        <f>'Cena na poramnuvanje'!X96*'Sreden kurs'!$D$25</f>
        <v>0</v>
      </c>
      <c r="Y96" s="26">
        <f>'Cena na poramnuvanje'!Y96*'Sreden kurs'!$D$25</f>
        <v>0</v>
      </c>
      <c r="Z96" s="26">
        <f>'Cena na poramnuvanje'!Z96*'Sreden kurs'!$D$25</f>
        <v>0</v>
      </c>
      <c r="AA96" s="27">
        <f>'Cena na poramnuvanje'!AA96*'Sreden kurs'!$D$25</f>
        <v>0</v>
      </c>
    </row>
    <row r="97" spans="2:27" x14ac:dyDescent="0.25">
      <c r="B97" s="65"/>
      <c r="C97" s="6" t="s">
        <v>27</v>
      </c>
      <c r="D97" s="26">
        <f>'Cena na poramnuvanje'!D97*'Sreden kurs'!$D$25</f>
        <v>0</v>
      </c>
      <c r="E97" s="26">
        <f>'Cena na poramnuvanje'!E97*'Sreden kurs'!$D$25</f>
        <v>0</v>
      </c>
      <c r="F97" s="26">
        <f>'Cena na poramnuvanje'!F97*'Sreden kurs'!$D$25</f>
        <v>0</v>
      </c>
      <c r="G97" s="26">
        <f>'Cena na poramnuvanje'!G97*'Sreden kurs'!$D$25</f>
        <v>0</v>
      </c>
      <c r="H97" s="26">
        <f>'Cena na poramnuvanje'!H97*'Sreden kurs'!$D$25</f>
        <v>0</v>
      </c>
      <c r="I97" s="26">
        <f>'Cena na poramnuvanje'!I97*'Sreden kurs'!$D$25</f>
        <v>0</v>
      </c>
      <c r="J97" s="26">
        <f>'Cena na poramnuvanje'!J97*'Sreden kurs'!$D$25</f>
        <v>0</v>
      </c>
      <c r="K97" s="26">
        <f>'Cena na poramnuvanje'!K97*'Sreden kurs'!$D$25</f>
        <v>0</v>
      </c>
      <c r="L97" s="26">
        <f>'Cena na poramnuvanje'!L97*'Sreden kurs'!$D$25</f>
        <v>8273.8417520179373</v>
      </c>
      <c r="M97" s="26">
        <f>'Cena na poramnuvanje'!M97*'Sreden kurs'!$D$25</f>
        <v>8853.1994859531787</v>
      </c>
      <c r="N97" s="26">
        <f>'Cena na poramnuvanje'!N97*'Sreden kurs'!$D$25</f>
        <v>8386.4488371060179</v>
      </c>
      <c r="O97" s="26">
        <f>'Cena na poramnuvanje'!O97*'Sreden kurs'!$D$25</f>
        <v>7045.6323542787295</v>
      </c>
      <c r="P97" s="26">
        <f>'Cena na poramnuvanje'!P97*'Sreden kurs'!$D$25</f>
        <v>7479.28485</v>
      </c>
      <c r="Q97" s="26">
        <f>'Cena na poramnuvanje'!Q97*'Sreden kurs'!$D$25</f>
        <v>5680.5243282646179</v>
      </c>
      <c r="R97" s="26">
        <f>'Cena na poramnuvanje'!R97*'Sreden kurs'!$D$25</f>
        <v>4912.4090076923076</v>
      </c>
      <c r="S97" s="26">
        <f>'Cena na poramnuvanje'!S97*'Sreden kurs'!$D$25</f>
        <v>5360.3272960665654</v>
      </c>
      <c r="T97" s="26">
        <f>'Cena na poramnuvanje'!T97*'Sreden kurs'!$D$25</f>
        <v>9534.9622500000023</v>
      </c>
      <c r="U97" s="26">
        <f>'Cena na poramnuvanje'!U97*'Sreden kurs'!$D$25</f>
        <v>0</v>
      </c>
      <c r="V97" s="26">
        <f>'Cena na poramnuvanje'!V97*'Sreden kurs'!$D$25</f>
        <v>0</v>
      </c>
      <c r="W97" s="26">
        <f>'Cena na poramnuvanje'!W97*'Sreden kurs'!$D$25</f>
        <v>0</v>
      </c>
      <c r="X97" s="26">
        <f>'Cena na poramnuvanje'!X97*'Sreden kurs'!$D$25</f>
        <v>10340.081999999999</v>
      </c>
      <c r="Y97" s="26">
        <f>'Cena na poramnuvanje'!Y97*'Sreden kurs'!$D$25</f>
        <v>10208.054700000001</v>
      </c>
      <c r="Z97" s="26">
        <f>'Cena na poramnuvanje'!Z97*'Sreden kurs'!$D$25</f>
        <v>8858.9274230769224</v>
      </c>
      <c r="AA97" s="27">
        <f>'Cena na poramnuvanje'!AA97*'Sreden kurs'!$D$25</f>
        <v>5768.2677962264142</v>
      </c>
    </row>
    <row r="98" spans="2:27" x14ac:dyDescent="0.25">
      <c r="B98" s="65"/>
      <c r="C98" s="6" t="s">
        <v>28</v>
      </c>
      <c r="D98" s="26">
        <f>'Cena na poramnuvanje'!D98*'Sreden kurs'!$D$25</f>
        <v>0</v>
      </c>
      <c r="E98" s="26">
        <f>'Cena na poramnuvanje'!E98*'Sreden kurs'!$D$25</f>
        <v>6128.16435</v>
      </c>
      <c r="F98" s="26">
        <f>'Cena na poramnuvanje'!F98*'Sreden kurs'!$D$25</f>
        <v>5832.0283500000005</v>
      </c>
      <c r="G98" s="26">
        <f>'Cena na poramnuvanje'!G98*'Sreden kurs'!$D$25</f>
        <v>6128.7813000000006</v>
      </c>
      <c r="H98" s="26">
        <f>'Cena na poramnuvanje'!H98*'Sreden kurs'!$D$25</f>
        <v>6099.7846500000005</v>
      </c>
      <c r="I98" s="26">
        <f>'Cena na poramnuvanje'!I98*'Sreden kurs'!$D$25</f>
        <v>6615.5548500000004</v>
      </c>
      <c r="J98" s="26">
        <f>'Cena na poramnuvanje'!J98*'Sreden kurs'!$D$25</f>
        <v>9385.0434000000005</v>
      </c>
      <c r="K98" s="26">
        <f>'Cena na poramnuvanje'!K98*'Sreden kurs'!$D$25</f>
        <v>10370.9295</v>
      </c>
      <c r="L98" s="26">
        <f>'Cena na poramnuvanje'!L98*'Sreden kurs'!$D$25</f>
        <v>0</v>
      </c>
      <c r="M98" s="26">
        <f>'Cena na poramnuvanje'!M98*'Sreden kurs'!$D$25</f>
        <v>0</v>
      </c>
      <c r="N98" s="26">
        <f>'Cena na poramnuvanje'!N98*'Sreden kurs'!$D$25</f>
        <v>0</v>
      </c>
      <c r="O98" s="26">
        <f>'Cena na poramnuvanje'!O98*'Sreden kurs'!$D$25</f>
        <v>0</v>
      </c>
      <c r="P98" s="26">
        <f>'Cena na poramnuvanje'!P98*'Sreden kurs'!$D$25</f>
        <v>0</v>
      </c>
      <c r="Q98" s="26">
        <f>'Cena na poramnuvanje'!Q98*'Sreden kurs'!$D$25</f>
        <v>0</v>
      </c>
      <c r="R98" s="26">
        <f>'Cena na poramnuvanje'!R98*'Sreden kurs'!$D$25</f>
        <v>0</v>
      </c>
      <c r="S98" s="26">
        <f>'Cena na poramnuvanje'!S98*'Sreden kurs'!$D$25</f>
        <v>0</v>
      </c>
      <c r="T98" s="26">
        <f>'Cena na poramnuvanje'!T98*'Sreden kurs'!$D$25</f>
        <v>0</v>
      </c>
      <c r="U98" s="26">
        <f>'Cena na poramnuvanje'!U98*'Sreden kurs'!$D$25</f>
        <v>0</v>
      </c>
      <c r="V98" s="26">
        <f>'Cena na poramnuvanje'!V98*'Sreden kurs'!$D$25</f>
        <v>0</v>
      </c>
      <c r="W98" s="26">
        <f>'Cena na poramnuvanje'!W98*'Sreden kurs'!$D$25</f>
        <v>0</v>
      </c>
      <c r="X98" s="26">
        <f>'Cena na poramnuvanje'!X98*'Sreden kurs'!$D$25</f>
        <v>0</v>
      </c>
      <c r="Y98" s="26">
        <f>'Cena na poramnuvanje'!Y98*'Sreden kurs'!$D$25</f>
        <v>0</v>
      </c>
      <c r="Z98" s="26">
        <f>'Cena na poramnuvanje'!Z98*'Sreden kurs'!$D$25</f>
        <v>0</v>
      </c>
      <c r="AA98" s="27">
        <f>'Cena na poramnuvanje'!AA98*'Sreden kurs'!$D$25</f>
        <v>0</v>
      </c>
    </row>
    <row r="99" spans="2:27" ht="15.75" thickBot="1" x14ac:dyDescent="0.3">
      <c r="B99" s="66"/>
      <c r="C99" s="9" t="s">
        <v>29</v>
      </c>
      <c r="D99" s="28">
        <f>'Cena na poramnuvanje'!D99*'Sreden kurs'!$D$25</f>
        <v>0</v>
      </c>
      <c r="E99" s="28">
        <f>'Cena na poramnuvanje'!E99*'Sreden kurs'!$D$25</f>
        <v>18384.493050000001</v>
      </c>
      <c r="F99" s="28">
        <f>'Cena na poramnuvanje'!F99*'Sreden kurs'!$D$25</f>
        <v>17495.468099999998</v>
      </c>
      <c r="G99" s="28">
        <f>'Cena na poramnuvanje'!G99*'Sreden kurs'!$D$25</f>
        <v>18385.72695</v>
      </c>
      <c r="H99" s="28">
        <f>'Cena na poramnuvanje'!H99*'Sreden kurs'!$D$25</f>
        <v>18298.737000000001</v>
      </c>
      <c r="I99" s="28">
        <f>'Cena na poramnuvanje'!I99*'Sreden kurs'!$D$25</f>
        <v>19846.047600000002</v>
      </c>
      <c r="J99" s="28">
        <f>'Cena na poramnuvanje'!J99*'Sreden kurs'!$D$25</f>
        <v>28155.1302</v>
      </c>
      <c r="K99" s="28">
        <f>'Cena na poramnuvanje'!K99*'Sreden kurs'!$D$25</f>
        <v>31112.171550000003</v>
      </c>
      <c r="L99" s="28">
        <f>'Cena na poramnuvanje'!L99*'Sreden kurs'!$D$25</f>
        <v>0</v>
      </c>
      <c r="M99" s="28">
        <f>'Cena na poramnuvanje'!M99*'Sreden kurs'!$D$25</f>
        <v>0</v>
      </c>
      <c r="N99" s="28">
        <f>'Cena na poramnuvanje'!N99*'Sreden kurs'!$D$25</f>
        <v>0</v>
      </c>
      <c r="O99" s="28">
        <f>'Cena na poramnuvanje'!O99*'Sreden kurs'!$D$25</f>
        <v>0</v>
      </c>
      <c r="P99" s="28">
        <f>'Cena na poramnuvanje'!P99*'Sreden kurs'!$D$25</f>
        <v>0</v>
      </c>
      <c r="Q99" s="28">
        <f>'Cena na poramnuvanje'!Q99*'Sreden kurs'!$D$25</f>
        <v>0</v>
      </c>
      <c r="R99" s="28">
        <f>'Cena na poramnuvanje'!R99*'Sreden kurs'!$D$25</f>
        <v>0</v>
      </c>
      <c r="S99" s="28">
        <f>'Cena na poramnuvanje'!S99*'Sreden kurs'!$D$25</f>
        <v>0</v>
      </c>
      <c r="T99" s="28">
        <f>'Cena na poramnuvanje'!T99*'Sreden kurs'!$D$25</f>
        <v>0</v>
      </c>
      <c r="U99" s="28">
        <f>'Cena na poramnuvanje'!U99*'Sreden kurs'!$D$25</f>
        <v>0</v>
      </c>
      <c r="V99" s="28">
        <f>'Cena na poramnuvanje'!V99*'Sreden kurs'!$D$25</f>
        <v>0</v>
      </c>
      <c r="W99" s="28">
        <f>'Cena na poramnuvanje'!W99*'Sreden kurs'!$D$25</f>
        <v>0</v>
      </c>
      <c r="X99" s="28">
        <f>'Cena na poramnuvanje'!X99*'Sreden kurs'!$D$25</f>
        <v>0</v>
      </c>
      <c r="Y99" s="28">
        <f>'Cena na poramnuvanje'!Y99*'Sreden kurs'!$D$25</f>
        <v>0</v>
      </c>
      <c r="Z99" s="28">
        <f>'Cena na poramnuvanje'!Z99*'Sreden kurs'!$D$25</f>
        <v>0</v>
      </c>
      <c r="AA99" s="29">
        <f>'Cena na poramnuvanje'!AA99*'Sreden kurs'!$D$25</f>
        <v>0</v>
      </c>
    </row>
    <row r="100" spans="2:27" ht="15.75" thickTop="1" x14ac:dyDescent="0.25">
      <c r="B100" s="64" t="str">
        <f>'Cena na poramnuvanje'!B100:B103</f>
        <v>25.06.2022</v>
      </c>
      <c r="C100" s="6" t="s">
        <v>26</v>
      </c>
      <c r="D100" s="26">
        <f>'Cena na poramnuvanje'!D100*'Sreden kurs'!$D$26</f>
        <v>26844.7284</v>
      </c>
      <c r="E100" s="26">
        <f>'Cena na poramnuvanje'!E100*'Sreden kurs'!$D$26</f>
        <v>0</v>
      </c>
      <c r="F100" s="26">
        <f>'Cena na poramnuvanje'!F100*'Sreden kurs'!$D$26</f>
        <v>0</v>
      </c>
      <c r="G100" s="26">
        <f>'Cena na poramnuvanje'!G100*'Sreden kurs'!$D$26</f>
        <v>0</v>
      </c>
      <c r="H100" s="26">
        <f>'Cena na poramnuvanje'!H100*'Sreden kurs'!$D$26</f>
        <v>0</v>
      </c>
      <c r="I100" s="26">
        <f>'Cena na poramnuvanje'!I100*'Sreden kurs'!$D$26</f>
        <v>0</v>
      </c>
      <c r="J100" s="26">
        <f>'Cena na poramnuvanje'!J100*'Sreden kurs'!$D$26</f>
        <v>0</v>
      </c>
      <c r="K100" s="26">
        <f>'Cena na poramnuvanje'!K100*'Sreden kurs'!$D$26</f>
        <v>0</v>
      </c>
      <c r="L100" s="26">
        <f>'Cena na poramnuvanje'!L100*'Sreden kurs'!$D$26</f>
        <v>0</v>
      </c>
      <c r="M100" s="26">
        <f>'Cena na poramnuvanje'!M100*'Sreden kurs'!$D$26</f>
        <v>0</v>
      </c>
      <c r="N100" s="26">
        <f>'Cena na poramnuvanje'!N100*'Sreden kurs'!$D$26</f>
        <v>0</v>
      </c>
      <c r="O100" s="26">
        <f>'Cena na poramnuvanje'!O100*'Sreden kurs'!$D$26</f>
        <v>0</v>
      </c>
      <c r="P100" s="26">
        <f>'Cena na poramnuvanje'!P100*'Sreden kurs'!$D$26</f>
        <v>0</v>
      </c>
      <c r="Q100" s="26">
        <f>'Cena na poramnuvanje'!Q100*'Sreden kurs'!$D$26</f>
        <v>21469.860000000004</v>
      </c>
      <c r="R100" s="26">
        <f>'Cena na poramnuvanje'!R100*'Sreden kurs'!$D$26</f>
        <v>19950.312150000002</v>
      </c>
      <c r="S100" s="26">
        <f>'Cena na poramnuvanje'!S100*'Sreden kurs'!$D$26</f>
        <v>20318.631299999994</v>
      </c>
      <c r="T100" s="26">
        <f>'Cena na poramnuvanje'!T100*'Sreden kurs'!$D$26</f>
        <v>22702.336010974341</v>
      </c>
      <c r="U100" s="26">
        <f>'Cena na poramnuvanje'!U100*'Sreden kurs'!$D$26</f>
        <v>21578.589024545458</v>
      </c>
      <c r="V100" s="26">
        <f>'Cena na poramnuvanje'!V100*'Sreden kurs'!$D$26</f>
        <v>21779.475775471696</v>
      </c>
      <c r="W100" s="26">
        <f>'Cena na poramnuvanje'!W100*'Sreden kurs'!$D$26</f>
        <v>0</v>
      </c>
      <c r="X100" s="26">
        <f>'Cena na poramnuvanje'!X100*'Sreden kurs'!$D$26</f>
        <v>0</v>
      </c>
      <c r="Y100" s="26">
        <f>'Cena na poramnuvanje'!Y100*'Sreden kurs'!$D$26</f>
        <v>0</v>
      </c>
      <c r="Z100" s="26">
        <f>'Cena na poramnuvanje'!Z100*'Sreden kurs'!$D$26</f>
        <v>0</v>
      </c>
      <c r="AA100" s="27">
        <f>'Cena na poramnuvanje'!AA100*'Sreden kurs'!$D$26</f>
        <v>0</v>
      </c>
    </row>
    <row r="101" spans="2:27" x14ac:dyDescent="0.25">
      <c r="B101" s="65"/>
      <c r="C101" s="6" t="s">
        <v>27</v>
      </c>
      <c r="D101" s="26">
        <f>'Cena na poramnuvanje'!D101*'Sreden kurs'!$D$26</f>
        <v>0</v>
      </c>
      <c r="E101" s="26">
        <f>'Cena na poramnuvanje'!E101*'Sreden kurs'!$D$26</f>
        <v>0</v>
      </c>
      <c r="F101" s="26">
        <f>'Cena na poramnuvanje'!F101*'Sreden kurs'!$D$26</f>
        <v>0</v>
      </c>
      <c r="G101" s="26">
        <f>'Cena na poramnuvanje'!G101*'Sreden kurs'!$D$26</f>
        <v>0</v>
      </c>
      <c r="H101" s="26">
        <f>'Cena na poramnuvanje'!H101*'Sreden kurs'!$D$26</f>
        <v>0</v>
      </c>
      <c r="I101" s="26">
        <f>'Cena na poramnuvanje'!I101*'Sreden kurs'!$D$26</f>
        <v>0</v>
      </c>
      <c r="J101" s="26">
        <f>'Cena na poramnuvanje'!J101*'Sreden kurs'!$D$26</f>
        <v>0</v>
      </c>
      <c r="K101" s="26">
        <f>'Cena na poramnuvanje'!K101*'Sreden kurs'!$D$26</f>
        <v>0</v>
      </c>
      <c r="L101" s="26">
        <f>'Cena na poramnuvanje'!L101*'Sreden kurs'!$D$26</f>
        <v>8299.2114000000001</v>
      </c>
      <c r="M101" s="26">
        <f>'Cena na poramnuvanje'!M101*'Sreden kurs'!$D$26</f>
        <v>7375.0202999999992</v>
      </c>
      <c r="N101" s="26">
        <f>'Cena na poramnuvanje'!N101*'Sreden kurs'!$D$26</f>
        <v>4111.1219381778747</v>
      </c>
      <c r="O101" s="26">
        <f>'Cena na poramnuvanje'!O101*'Sreden kurs'!$D$26</f>
        <v>4248.4704488459929</v>
      </c>
      <c r="P101" s="26">
        <f>'Cena na poramnuvanje'!P101*'Sreden kurs'!$D$26</f>
        <v>3910.8460499999997</v>
      </c>
      <c r="Q101" s="26">
        <f>'Cena na poramnuvanje'!Q101*'Sreden kurs'!$D$26</f>
        <v>0</v>
      </c>
      <c r="R101" s="26">
        <f>'Cena na poramnuvanje'!R101*'Sreden kurs'!$D$26</f>
        <v>0</v>
      </c>
      <c r="S101" s="26">
        <f>'Cena na poramnuvanje'!S101*'Sreden kurs'!$D$26</f>
        <v>0</v>
      </c>
      <c r="T101" s="26">
        <f>'Cena na poramnuvanje'!T101*'Sreden kurs'!$D$26</f>
        <v>0</v>
      </c>
      <c r="U101" s="26">
        <f>'Cena na poramnuvanje'!U101*'Sreden kurs'!$D$26</f>
        <v>0</v>
      </c>
      <c r="V101" s="26">
        <f>'Cena na poramnuvanje'!V101*'Sreden kurs'!$D$26</f>
        <v>0</v>
      </c>
      <c r="W101" s="26">
        <f>'Cena na poramnuvanje'!W101*'Sreden kurs'!$D$26</f>
        <v>9689.1997500000016</v>
      </c>
      <c r="X101" s="26">
        <f>'Cena na poramnuvanje'!X101*'Sreden kurs'!$D$26</f>
        <v>7742.2519823779676</v>
      </c>
      <c r="Y101" s="26">
        <f>'Cena na poramnuvanje'!Y101*'Sreden kurs'!$D$26</f>
        <v>6368.1366868194837</v>
      </c>
      <c r="Z101" s="26">
        <f>'Cena na poramnuvanje'!Z101*'Sreden kurs'!$D$26</f>
        <v>6178.8500321917809</v>
      </c>
      <c r="AA101" s="27">
        <f>'Cena na poramnuvanje'!AA101*'Sreden kurs'!$D$26</f>
        <v>9098.16165</v>
      </c>
    </row>
    <row r="102" spans="2:27" x14ac:dyDescent="0.25">
      <c r="B102" s="65"/>
      <c r="C102" s="6" t="s">
        <v>28</v>
      </c>
      <c r="D102" s="26">
        <f>'Cena na poramnuvanje'!D102*'Sreden kurs'!$D$26</f>
        <v>0</v>
      </c>
      <c r="E102" s="26">
        <f>'Cena na poramnuvanje'!E102*'Sreden kurs'!$D$26</f>
        <v>7597.1223</v>
      </c>
      <c r="F102" s="26">
        <f>'Cena na poramnuvanje'!F102*'Sreden kurs'!$D$26</f>
        <v>6629.7446999999993</v>
      </c>
      <c r="G102" s="26">
        <f>'Cena na poramnuvanje'!G102*'Sreden kurs'!$D$26</f>
        <v>6696.3753000000006</v>
      </c>
      <c r="H102" s="26">
        <f>'Cena na poramnuvanje'!H102*'Sreden kurs'!$D$26</f>
        <v>6339.7782000000007</v>
      </c>
      <c r="I102" s="26">
        <f>'Cena na poramnuvanje'!I102*'Sreden kurs'!$D$26</f>
        <v>6448.9783500000003</v>
      </c>
      <c r="J102" s="26">
        <f>'Cena na poramnuvanje'!J102*'Sreden kurs'!$D$26</f>
        <v>6994.3621499999999</v>
      </c>
      <c r="K102" s="26">
        <f>'Cena na poramnuvanje'!K102*'Sreden kurs'!$D$26</f>
        <v>8054.2822500000011</v>
      </c>
      <c r="L102" s="26">
        <f>'Cena na poramnuvanje'!L102*'Sreden kurs'!$D$26</f>
        <v>0</v>
      </c>
      <c r="M102" s="26">
        <f>'Cena na poramnuvanje'!M102*'Sreden kurs'!$D$26</f>
        <v>0</v>
      </c>
      <c r="N102" s="26">
        <f>'Cena na poramnuvanje'!N102*'Sreden kurs'!$D$26</f>
        <v>0</v>
      </c>
      <c r="O102" s="26">
        <f>'Cena na poramnuvanje'!O102*'Sreden kurs'!$D$26</f>
        <v>0</v>
      </c>
      <c r="P102" s="26">
        <f>'Cena na poramnuvanje'!P102*'Sreden kurs'!$D$26</f>
        <v>0</v>
      </c>
      <c r="Q102" s="26">
        <f>'Cena na poramnuvanje'!Q102*'Sreden kurs'!$D$26</f>
        <v>0</v>
      </c>
      <c r="R102" s="26">
        <f>'Cena na poramnuvanje'!R102*'Sreden kurs'!$D$26</f>
        <v>0</v>
      </c>
      <c r="S102" s="26">
        <f>'Cena na poramnuvanje'!S102*'Sreden kurs'!$D$26</f>
        <v>0</v>
      </c>
      <c r="T102" s="26">
        <f>'Cena na poramnuvanje'!T102*'Sreden kurs'!$D$26</f>
        <v>0</v>
      </c>
      <c r="U102" s="26">
        <f>'Cena na poramnuvanje'!U102*'Sreden kurs'!$D$26</f>
        <v>0</v>
      </c>
      <c r="V102" s="26">
        <f>'Cena na poramnuvanje'!V102*'Sreden kurs'!$D$26</f>
        <v>0</v>
      </c>
      <c r="W102" s="26">
        <f>'Cena na poramnuvanje'!W102*'Sreden kurs'!$D$26</f>
        <v>0</v>
      </c>
      <c r="X102" s="26">
        <f>'Cena na poramnuvanje'!X102*'Sreden kurs'!$D$26</f>
        <v>0</v>
      </c>
      <c r="Y102" s="26">
        <f>'Cena na poramnuvanje'!Y102*'Sreden kurs'!$D$26</f>
        <v>0</v>
      </c>
      <c r="Z102" s="26">
        <f>'Cena na poramnuvanje'!Z102*'Sreden kurs'!$D$26</f>
        <v>0</v>
      </c>
      <c r="AA102" s="27">
        <f>'Cena na poramnuvanje'!AA102*'Sreden kurs'!$D$26</f>
        <v>0</v>
      </c>
    </row>
    <row r="103" spans="2:27" ht="15.75" customHeight="1" thickBot="1" x14ac:dyDescent="0.3">
      <c r="B103" s="66"/>
      <c r="C103" s="9" t="s">
        <v>29</v>
      </c>
      <c r="D103" s="28">
        <f>'Cena na poramnuvanje'!D103*'Sreden kurs'!$D$26</f>
        <v>0</v>
      </c>
      <c r="E103" s="28">
        <f>'Cena na poramnuvanje'!E103*'Sreden kurs'!$D$26</f>
        <v>22790.749950000001</v>
      </c>
      <c r="F103" s="28">
        <f>'Cena na poramnuvanje'!F103*'Sreden kurs'!$D$26</f>
        <v>19888.617150000002</v>
      </c>
      <c r="G103" s="28">
        <f>'Cena na poramnuvanje'!G103*'Sreden kurs'!$D$26</f>
        <v>20089.125899999999</v>
      </c>
      <c r="H103" s="28">
        <f>'Cena na poramnuvanje'!H103*'Sreden kurs'!$D$26</f>
        <v>19018.717649999999</v>
      </c>
      <c r="I103" s="28">
        <f>'Cena na poramnuvanje'!I103*'Sreden kurs'!$D$26</f>
        <v>19346.93505</v>
      </c>
      <c r="J103" s="28">
        <f>'Cena na poramnuvanje'!J103*'Sreden kurs'!$D$26</f>
        <v>20982.469500000003</v>
      </c>
      <c r="K103" s="28">
        <f>'Cena na poramnuvanje'!K103*'Sreden kurs'!$D$26</f>
        <v>24162.229800000001</v>
      </c>
      <c r="L103" s="28">
        <f>'Cena na poramnuvanje'!L103*'Sreden kurs'!$D$26</f>
        <v>0</v>
      </c>
      <c r="M103" s="28">
        <f>'Cena na poramnuvanje'!M103*'Sreden kurs'!$D$26</f>
        <v>0</v>
      </c>
      <c r="N103" s="28">
        <f>'Cena na poramnuvanje'!N103*'Sreden kurs'!$D$26</f>
        <v>0</v>
      </c>
      <c r="O103" s="28">
        <f>'Cena na poramnuvanje'!O103*'Sreden kurs'!$D$26</f>
        <v>0</v>
      </c>
      <c r="P103" s="28">
        <f>'Cena na poramnuvanje'!P103*'Sreden kurs'!$D$26</f>
        <v>0</v>
      </c>
      <c r="Q103" s="28">
        <f>'Cena na poramnuvanje'!Q103*'Sreden kurs'!$D$26</f>
        <v>0</v>
      </c>
      <c r="R103" s="28">
        <f>'Cena na poramnuvanje'!R103*'Sreden kurs'!$D$26</f>
        <v>0</v>
      </c>
      <c r="S103" s="28">
        <f>'Cena na poramnuvanje'!S103*'Sreden kurs'!$D$26</f>
        <v>0</v>
      </c>
      <c r="T103" s="28">
        <f>'Cena na poramnuvanje'!T103*'Sreden kurs'!$D$26</f>
        <v>0</v>
      </c>
      <c r="U103" s="28">
        <f>'Cena na poramnuvanje'!U103*'Sreden kurs'!$D$26</f>
        <v>0</v>
      </c>
      <c r="V103" s="28">
        <f>'Cena na poramnuvanje'!V103*'Sreden kurs'!$D$26</f>
        <v>0</v>
      </c>
      <c r="W103" s="28">
        <f>'Cena na poramnuvanje'!W103*'Sreden kurs'!$D$26</f>
        <v>0</v>
      </c>
      <c r="X103" s="28">
        <f>'Cena na poramnuvanje'!X103*'Sreden kurs'!$D$26</f>
        <v>0</v>
      </c>
      <c r="Y103" s="28">
        <f>'Cena na poramnuvanje'!Y103*'Sreden kurs'!$D$26</f>
        <v>0</v>
      </c>
      <c r="Z103" s="28">
        <f>'Cena na poramnuvanje'!Z103*'Sreden kurs'!$D$26</f>
        <v>0</v>
      </c>
      <c r="AA103" s="29">
        <f>'Cena na poramnuvanje'!AA103*'Sreden kurs'!$D$26</f>
        <v>0</v>
      </c>
    </row>
    <row r="104" spans="2:27" ht="15.75" thickTop="1" x14ac:dyDescent="0.25">
      <c r="B104" s="64" t="str">
        <f>'Cena na poramnuvanje'!B104:B107</f>
        <v>26.06.2022</v>
      </c>
      <c r="C104" s="6" t="s">
        <v>26</v>
      </c>
      <c r="D104" s="26">
        <f>'Cena na poramnuvanje'!D104*'Sreden kurs'!$D$27</f>
        <v>0</v>
      </c>
      <c r="E104" s="26">
        <f>'Cena na poramnuvanje'!E104*'Sreden kurs'!$D$27</f>
        <v>0</v>
      </c>
      <c r="F104" s="26">
        <f>'Cena na poramnuvanje'!F104*'Sreden kurs'!$D$27</f>
        <v>0</v>
      </c>
      <c r="G104" s="26">
        <f>'Cena na poramnuvanje'!G104*'Sreden kurs'!$D$27</f>
        <v>0</v>
      </c>
      <c r="H104" s="26">
        <f>'Cena na poramnuvanje'!H104*'Sreden kurs'!$D$27</f>
        <v>0</v>
      </c>
      <c r="I104" s="26">
        <f>'Cena na poramnuvanje'!I104*'Sreden kurs'!$D$27</f>
        <v>0</v>
      </c>
      <c r="J104" s="26">
        <f>'Cena na poramnuvanje'!J104*'Sreden kurs'!$D$27</f>
        <v>0</v>
      </c>
      <c r="K104" s="26">
        <f>'Cena na poramnuvanje'!K104*'Sreden kurs'!$D$27</f>
        <v>0</v>
      </c>
      <c r="L104" s="26">
        <f>'Cena na poramnuvanje'!L104*'Sreden kurs'!$D$27</f>
        <v>0</v>
      </c>
      <c r="M104" s="26">
        <f>'Cena na poramnuvanje'!M104*'Sreden kurs'!$D$27</f>
        <v>0</v>
      </c>
      <c r="N104" s="26">
        <f>'Cena na poramnuvanje'!N104*'Sreden kurs'!$D$27</f>
        <v>0</v>
      </c>
      <c r="O104" s="26">
        <f>'Cena na poramnuvanje'!O104*'Sreden kurs'!$D$27</f>
        <v>0</v>
      </c>
      <c r="P104" s="26">
        <f>'Cena na poramnuvanje'!P104*'Sreden kurs'!$D$27</f>
        <v>0</v>
      </c>
      <c r="Q104" s="26">
        <f>'Cena na poramnuvanje'!Q104*'Sreden kurs'!$D$27</f>
        <v>0</v>
      </c>
      <c r="R104" s="26">
        <f>'Cena na poramnuvanje'!R104*'Sreden kurs'!$D$27</f>
        <v>0</v>
      </c>
      <c r="S104" s="26">
        <f>'Cena na poramnuvanje'!S104*'Sreden kurs'!$D$27</f>
        <v>0</v>
      </c>
      <c r="T104" s="26">
        <f>'Cena na poramnuvanje'!T104*'Sreden kurs'!$D$27</f>
        <v>0</v>
      </c>
      <c r="U104" s="26">
        <f>'Cena na poramnuvanje'!U104*'Sreden kurs'!$D$27</f>
        <v>0</v>
      </c>
      <c r="V104" s="26">
        <f>'Cena na poramnuvanje'!V104*'Sreden kurs'!$D$27</f>
        <v>0</v>
      </c>
      <c r="W104" s="26">
        <f>'Cena na poramnuvanje'!W104*'Sreden kurs'!$D$27</f>
        <v>0</v>
      </c>
      <c r="X104" s="26">
        <f>'Cena na poramnuvanje'!X104*'Sreden kurs'!$D$27</f>
        <v>0</v>
      </c>
      <c r="Y104" s="26">
        <f>'Cena na poramnuvanje'!Y104*'Sreden kurs'!$D$27</f>
        <v>0</v>
      </c>
      <c r="Z104" s="26">
        <f>'Cena na poramnuvanje'!Z104*'Sreden kurs'!$D$27</f>
        <v>0</v>
      </c>
      <c r="AA104" s="27">
        <f>'Cena na poramnuvanje'!AA104*'Sreden kurs'!$D$27</f>
        <v>0</v>
      </c>
    </row>
    <row r="105" spans="2:27" x14ac:dyDescent="0.25">
      <c r="B105" s="65"/>
      <c r="C105" s="6" t="s">
        <v>27</v>
      </c>
      <c r="D105" s="26">
        <f>'Cena na poramnuvanje'!D105*'Sreden kurs'!$D$27</f>
        <v>8912.4597000000012</v>
      </c>
      <c r="E105" s="26">
        <f>'Cena na poramnuvanje'!E105*'Sreden kurs'!$D$27</f>
        <v>0</v>
      </c>
      <c r="F105" s="26">
        <f>'Cena na poramnuvanje'!F105*'Sreden kurs'!$D$27</f>
        <v>0</v>
      </c>
      <c r="G105" s="26">
        <f>'Cena na poramnuvanje'!G105*'Sreden kurs'!$D$27</f>
        <v>0</v>
      </c>
      <c r="H105" s="26">
        <f>'Cena na poramnuvanje'!H105*'Sreden kurs'!$D$27</f>
        <v>0</v>
      </c>
      <c r="I105" s="26">
        <f>'Cena na poramnuvanje'!I105*'Sreden kurs'!$D$27</f>
        <v>0</v>
      </c>
      <c r="J105" s="26">
        <f>'Cena na poramnuvanje'!J105*'Sreden kurs'!$D$27</f>
        <v>0</v>
      </c>
      <c r="K105" s="26">
        <f>'Cena na poramnuvanje'!K105*'Sreden kurs'!$D$27</f>
        <v>6759.9211499999992</v>
      </c>
      <c r="L105" s="26">
        <f>'Cena na poramnuvanje'!L105*'Sreden kurs'!$D$27</f>
        <v>6741.4126499999993</v>
      </c>
      <c r="M105" s="26">
        <f>'Cena na poramnuvanje'!M105*'Sreden kurs'!$D$27</f>
        <v>6411.9613500000005</v>
      </c>
      <c r="N105" s="26">
        <f>'Cena na poramnuvanje'!N105*'Sreden kurs'!$D$27</f>
        <v>6329.9069999999992</v>
      </c>
      <c r="O105" s="26">
        <f>'Cena na poramnuvanje'!O105*'Sreden kurs'!$D$27</f>
        <v>6247.2357000000002</v>
      </c>
      <c r="P105" s="26">
        <f>'Cena na poramnuvanje'!P105*'Sreden kurs'!$D$27</f>
        <v>6750.6669000000011</v>
      </c>
      <c r="Q105" s="26">
        <f>'Cena na poramnuvanje'!Q105*'Sreden kurs'!$D$27</f>
        <v>4886.2440000000015</v>
      </c>
      <c r="R105" s="26">
        <f>'Cena na poramnuvanje'!R105*'Sreden kurs'!$D$27</f>
        <v>4666.6098000000002</v>
      </c>
      <c r="S105" s="26">
        <f>'Cena na poramnuvanje'!S105*'Sreden kurs'!$D$27</f>
        <v>4043.8116991890888</v>
      </c>
      <c r="T105" s="26">
        <f>'Cena na poramnuvanje'!T105*'Sreden kurs'!$D$27</f>
        <v>6485.9953500000001</v>
      </c>
      <c r="U105" s="26">
        <f>'Cena na poramnuvanje'!U105*'Sreden kurs'!$D$27</f>
        <v>5068.8611999999994</v>
      </c>
      <c r="V105" s="26">
        <f>'Cena na poramnuvanje'!V105*'Sreden kurs'!$D$27</f>
        <v>6781.7635278012694</v>
      </c>
      <c r="W105" s="26">
        <f>'Cena na poramnuvanje'!W105*'Sreden kurs'!$D$27</f>
        <v>10183.99365</v>
      </c>
      <c r="X105" s="26">
        <f>'Cena na poramnuvanje'!X105*'Sreden kurs'!$D$27</f>
        <v>6672.9878282608706</v>
      </c>
      <c r="Y105" s="26">
        <f>'Cena na poramnuvanje'!Y105*'Sreden kurs'!$D$27</f>
        <v>6608.7683999999999</v>
      </c>
      <c r="Z105" s="26">
        <f>'Cena na poramnuvanje'!Z105*'Sreden kurs'!$D$27</f>
        <v>10579.458599999998</v>
      </c>
      <c r="AA105" s="27">
        <f>'Cena na poramnuvanje'!AA105*'Sreden kurs'!$D$27</f>
        <v>6430.5472474445023</v>
      </c>
    </row>
    <row r="106" spans="2:27" x14ac:dyDescent="0.25">
      <c r="B106" s="65"/>
      <c r="C106" s="6" t="s">
        <v>28</v>
      </c>
      <c r="D106" s="26">
        <f>'Cena na poramnuvanje'!D106*'Sreden kurs'!$D$27</f>
        <v>0</v>
      </c>
      <c r="E106" s="26">
        <f>'Cena na poramnuvanje'!E106*'Sreden kurs'!$D$27</f>
        <v>8061.6856499999994</v>
      </c>
      <c r="F106" s="26">
        <f>'Cena na poramnuvanje'!F106*'Sreden kurs'!$D$27</f>
        <v>7647.0952500000003</v>
      </c>
      <c r="G106" s="26">
        <f>'Cena na poramnuvanje'!G106*'Sreden kurs'!$D$27</f>
        <v>7218.9319500000001</v>
      </c>
      <c r="H106" s="26">
        <f>'Cena na poramnuvanje'!H106*'Sreden kurs'!$D$27</f>
        <v>7328.7490500000004</v>
      </c>
      <c r="I106" s="26">
        <f>'Cena na poramnuvanje'!I106*'Sreden kurs'!$D$27</f>
        <v>6526.7140500000005</v>
      </c>
      <c r="J106" s="26">
        <f>'Cena na poramnuvanje'!J106*'Sreden kurs'!$D$27</f>
        <v>6238.5983999999999</v>
      </c>
      <c r="K106" s="26">
        <f>'Cena na poramnuvanje'!K106*'Sreden kurs'!$D$27</f>
        <v>0</v>
      </c>
      <c r="L106" s="26">
        <f>'Cena na poramnuvanje'!L106*'Sreden kurs'!$D$27</f>
        <v>0</v>
      </c>
      <c r="M106" s="26">
        <f>'Cena na poramnuvanje'!M106*'Sreden kurs'!$D$27</f>
        <v>0</v>
      </c>
      <c r="N106" s="26">
        <f>'Cena na poramnuvanje'!N106*'Sreden kurs'!$D$27</f>
        <v>0</v>
      </c>
      <c r="O106" s="26">
        <f>'Cena na poramnuvanje'!O106*'Sreden kurs'!$D$27</f>
        <v>0</v>
      </c>
      <c r="P106" s="26">
        <f>'Cena na poramnuvanje'!P106*'Sreden kurs'!$D$27</f>
        <v>0</v>
      </c>
      <c r="Q106" s="26">
        <f>'Cena na poramnuvanje'!Q106*'Sreden kurs'!$D$27</f>
        <v>0</v>
      </c>
      <c r="R106" s="26">
        <f>'Cena na poramnuvanje'!R106*'Sreden kurs'!$D$27</f>
        <v>0</v>
      </c>
      <c r="S106" s="26">
        <f>'Cena na poramnuvanje'!S106*'Sreden kurs'!$D$27</f>
        <v>0</v>
      </c>
      <c r="T106" s="26">
        <f>'Cena na poramnuvanje'!T106*'Sreden kurs'!$D$27</f>
        <v>0</v>
      </c>
      <c r="U106" s="26">
        <f>'Cena na poramnuvanje'!U106*'Sreden kurs'!$D$27</f>
        <v>0</v>
      </c>
      <c r="V106" s="26">
        <f>'Cena na poramnuvanje'!V106*'Sreden kurs'!$D$27</f>
        <v>0</v>
      </c>
      <c r="W106" s="26">
        <f>'Cena na poramnuvanje'!W106*'Sreden kurs'!$D$27</f>
        <v>0</v>
      </c>
      <c r="X106" s="26">
        <f>'Cena na poramnuvanje'!X106*'Sreden kurs'!$D$27</f>
        <v>0</v>
      </c>
      <c r="Y106" s="26">
        <f>'Cena na poramnuvanje'!Y106*'Sreden kurs'!$D$27</f>
        <v>0</v>
      </c>
      <c r="Z106" s="26">
        <f>'Cena na poramnuvanje'!Z106*'Sreden kurs'!$D$27</f>
        <v>0</v>
      </c>
      <c r="AA106" s="27">
        <f>'Cena na poramnuvanje'!AA106*'Sreden kurs'!$D$27</f>
        <v>0</v>
      </c>
    </row>
    <row r="107" spans="2:27" ht="20.25" customHeight="1" thickBot="1" x14ac:dyDescent="0.3">
      <c r="B107" s="66"/>
      <c r="C107" s="9" t="s">
        <v>29</v>
      </c>
      <c r="D107" s="28">
        <f>'Cena na poramnuvanje'!D107*'Sreden kurs'!$D$27</f>
        <v>0</v>
      </c>
      <c r="E107" s="28">
        <f>'Cena na poramnuvanje'!E107*'Sreden kurs'!$D$27</f>
        <v>24184.44</v>
      </c>
      <c r="F107" s="28">
        <f>'Cena na poramnuvanje'!F107*'Sreden kurs'!$D$27</f>
        <v>22941.285750000003</v>
      </c>
      <c r="G107" s="28">
        <f>'Cena na poramnuvanje'!G107*'Sreden kurs'!$D$27</f>
        <v>21656.795849999999</v>
      </c>
      <c r="H107" s="28">
        <f>'Cena na poramnuvanje'!H107*'Sreden kurs'!$D$27</f>
        <v>21986.247149999999</v>
      </c>
      <c r="I107" s="28">
        <f>'Cena na poramnuvanje'!I107*'Sreden kurs'!$D$27</f>
        <v>19580.14215</v>
      </c>
      <c r="J107" s="28">
        <f>'Cena na poramnuvanje'!J107*'Sreden kurs'!$D$27</f>
        <v>18715.7952</v>
      </c>
      <c r="K107" s="28">
        <f>'Cena na poramnuvanje'!K107*'Sreden kurs'!$D$27</f>
        <v>0</v>
      </c>
      <c r="L107" s="28">
        <f>'Cena na poramnuvanje'!L107*'Sreden kurs'!$D$27</f>
        <v>0</v>
      </c>
      <c r="M107" s="28">
        <f>'Cena na poramnuvanje'!M107*'Sreden kurs'!$D$27</f>
        <v>0</v>
      </c>
      <c r="N107" s="28">
        <f>'Cena na poramnuvanje'!N107*'Sreden kurs'!$D$27</f>
        <v>0</v>
      </c>
      <c r="O107" s="28">
        <f>'Cena na poramnuvanje'!O107*'Sreden kurs'!$D$27</f>
        <v>0</v>
      </c>
      <c r="P107" s="28">
        <f>'Cena na poramnuvanje'!P107*'Sreden kurs'!$D$27</f>
        <v>0</v>
      </c>
      <c r="Q107" s="28">
        <f>'Cena na poramnuvanje'!Q107*'Sreden kurs'!$D$27</f>
        <v>0</v>
      </c>
      <c r="R107" s="28">
        <f>'Cena na poramnuvanje'!R107*'Sreden kurs'!$D$27</f>
        <v>0</v>
      </c>
      <c r="S107" s="28">
        <f>'Cena na poramnuvanje'!S107*'Sreden kurs'!$D$27</f>
        <v>0</v>
      </c>
      <c r="T107" s="28">
        <f>'Cena na poramnuvanje'!T107*'Sreden kurs'!$D$27</f>
        <v>0</v>
      </c>
      <c r="U107" s="28">
        <f>'Cena na poramnuvanje'!U107*'Sreden kurs'!$D$27</f>
        <v>0</v>
      </c>
      <c r="V107" s="28">
        <f>'Cena na poramnuvanje'!V107*'Sreden kurs'!$D$27</f>
        <v>0</v>
      </c>
      <c r="W107" s="28">
        <f>'Cena na poramnuvanje'!W107*'Sreden kurs'!$D$27</f>
        <v>0</v>
      </c>
      <c r="X107" s="28">
        <f>'Cena na poramnuvanje'!X107*'Sreden kurs'!$D$27</f>
        <v>0</v>
      </c>
      <c r="Y107" s="28">
        <f>'Cena na poramnuvanje'!Y107*'Sreden kurs'!$D$27</f>
        <v>0</v>
      </c>
      <c r="Z107" s="28">
        <f>'Cena na poramnuvanje'!Z107*'Sreden kurs'!$D$27</f>
        <v>0</v>
      </c>
      <c r="AA107" s="29">
        <f>'Cena na poramnuvanje'!AA107*'Sreden kurs'!$D$27</f>
        <v>0</v>
      </c>
    </row>
    <row r="108" spans="2:27" ht="15.75" thickTop="1" x14ac:dyDescent="0.25">
      <c r="B108" s="64" t="str">
        <f>'Cena na poramnuvanje'!B108:B111</f>
        <v>27.06.2022</v>
      </c>
      <c r="C108" s="6" t="s">
        <v>26</v>
      </c>
      <c r="D108" s="26">
        <f>'Cena na poramnuvanje'!D108*'Sreden kurs'!$D$28</f>
        <v>27266.105250000004</v>
      </c>
      <c r="E108" s="26">
        <f>'Cena na poramnuvanje'!E108*'Sreden kurs'!$D$28</f>
        <v>0</v>
      </c>
      <c r="F108" s="26">
        <f>'Cena na poramnuvanje'!F108*'Sreden kurs'!$D$28</f>
        <v>0</v>
      </c>
      <c r="G108" s="26">
        <f>'Cena na poramnuvanje'!G108*'Sreden kurs'!$D$28</f>
        <v>0</v>
      </c>
      <c r="H108" s="26">
        <f>'Cena na poramnuvanje'!H108*'Sreden kurs'!$D$28</f>
        <v>0</v>
      </c>
      <c r="I108" s="26">
        <f>'Cena na poramnuvanje'!I108*'Sreden kurs'!$D$28</f>
        <v>0</v>
      </c>
      <c r="J108" s="26">
        <f>'Cena na poramnuvanje'!J108*'Sreden kurs'!$D$28</f>
        <v>0</v>
      </c>
      <c r="K108" s="26">
        <f>'Cena na poramnuvanje'!K108*'Sreden kurs'!$D$28</f>
        <v>0</v>
      </c>
      <c r="L108" s="26">
        <f>'Cena na poramnuvanje'!L108*'Sreden kurs'!$D$28</f>
        <v>0</v>
      </c>
      <c r="M108" s="26">
        <f>'Cena na poramnuvanje'!M108*'Sreden kurs'!$D$28</f>
        <v>0</v>
      </c>
      <c r="N108" s="26">
        <f>'Cena na poramnuvanje'!N108*'Sreden kurs'!$D$28</f>
        <v>30774.08295</v>
      </c>
      <c r="O108" s="26">
        <f>'Cena na poramnuvanje'!O108*'Sreden kurs'!$D$28</f>
        <v>28760.358150000004</v>
      </c>
      <c r="P108" s="26">
        <f>'Cena na poramnuvanje'!P108*'Sreden kurs'!$D$28</f>
        <v>29240.962199999998</v>
      </c>
      <c r="Q108" s="26">
        <f>'Cena na poramnuvanje'!Q108*'Sreden kurs'!$D$28</f>
        <v>26984.776050000004</v>
      </c>
      <c r="R108" s="26">
        <f>'Cena na poramnuvanje'!R108*'Sreden kurs'!$D$28</f>
        <v>29574.73215</v>
      </c>
      <c r="S108" s="26">
        <f>'Cena na poramnuvanje'!S108*'Sreden kurs'!$D$28</f>
        <v>31666.192649999997</v>
      </c>
      <c r="T108" s="26">
        <f>'Cena na poramnuvanje'!T108*'Sreden kurs'!$D$28</f>
        <v>32666.885549999999</v>
      </c>
      <c r="U108" s="26">
        <f>'Cena na poramnuvanje'!U108*'Sreden kurs'!$D$28</f>
        <v>34402.98285</v>
      </c>
      <c r="V108" s="26">
        <f>'Cena na poramnuvanje'!V108*'Sreden kurs'!$D$28</f>
        <v>37790.655299999999</v>
      </c>
      <c r="W108" s="26">
        <f>'Cena na poramnuvanje'!W108*'Sreden kurs'!$D$28</f>
        <v>0</v>
      </c>
      <c r="X108" s="26">
        <f>'Cena na poramnuvanje'!X108*'Sreden kurs'!$D$28</f>
        <v>0</v>
      </c>
      <c r="Y108" s="26">
        <f>'Cena na poramnuvanje'!Y108*'Sreden kurs'!$D$28</f>
        <v>0</v>
      </c>
      <c r="Z108" s="26">
        <f>'Cena na poramnuvanje'!Z108*'Sreden kurs'!$D$28</f>
        <v>0</v>
      </c>
      <c r="AA108" s="27">
        <f>'Cena na poramnuvanje'!AA108*'Sreden kurs'!$D$28</f>
        <v>0</v>
      </c>
    </row>
    <row r="109" spans="2:27" x14ac:dyDescent="0.25">
      <c r="B109" s="65"/>
      <c r="C109" s="6" t="s">
        <v>27</v>
      </c>
      <c r="D109" s="26">
        <f>'Cena na poramnuvanje'!D109*'Sreden kurs'!$D$28</f>
        <v>0</v>
      </c>
      <c r="E109" s="26">
        <f>'Cena na poramnuvanje'!E109*'Sreden kurs'!$D$28</f>
        <v>0</v>
      </c>
      <c r="F109" s="26">
        <f>'Cena na poramnuvanje'!F109*'Sreden kurs'!$D$28</f>
        <v>0</v>
      </c>
      <c r="G109" s="26">
        <f>'Cena na poramnuvanje'!G109*'Sreden kurs'!$D$28</f>
        <v>0</v>
      </c>
      <c r="H109" s="26">
        <f>'Cena na poramnuvanje'!H109*'Sreden kurs'!$D$28</f>
        <v>0</v>
      </c>
      <c r="I109" s="26">
        <f>'Cena na poramnuvanje'!I109*'Sreden kurs'!$D$28</f>
        <v>0</v>
      </c>
      <c r="J109" s="26">
        <f>'Cena na poramnuvanje'!J109*'Sreden kurs'!$D$28</f>
        <v>0</v>
      </c>
      <c r="K109" s="26">
        <f>'Cena na poramnuvanje'!K109*'Sreden kurs'!$D$28</f>
        <v>0</v>
      </c>
      <c r="L109" s="26">
        <f>'Cena na poramnuvanje'!L109*'Sreden kurs'!$D$28</f>
        <v>11446.890299999997</v>
      </c>
      <c r="M109" s="26">
        <f>'Cena na poramnuvanje'!M109*'Sreden kurs'!$D$28</f>
        <v>10746.652050000002</v>
      </c>
      <c r="N109" s="26">
        <f>'Cena na poramnuvanje'!N109*'Sreden kurs'!$D$28</f>
        <v>0</v>
      </c>
      <c r="O109" s="26">
        <f>'Cena na poramnuvanje'!O109*'Sreden kurs'!$D$28</f>
        <v>0</v>
      </c>
      <c r="P109" s="26">
        <f>'Cena na poramnuvanje'!P109*'Sreden kurs'!$D$28</f>
        <v>0</v>
      </c>
      <c r="Q109" s="26">
        <f>'Cena na poramnuvanje'!Q109*'Sreden kurs'!$D$28</f>
        <v>0</v>
      </c>
      <c r="R109" s="26">
        <f>'Cena na poramnuvanje'!R109*'Sreden kurs'!$D$28</f>
        <v>0</v>
      </c>
      <c r="S109" s="26">
        <f>'Cena na poramnuvanje'!S109*'Sreden kurs'!$D$28</f>
        <v>0</v>
      </c>
      <c r="T109" s="26">
        <f>'Cena na poramnuvanje'!T109*'Sreden kurs'!$D$28</f>
        <v>0</v>
      </c>
      <c r="U109" s="26">
        <f>'Cena na poramnuvanje'!U109*'Sreden kurs'!$D$28</f>
        <v>0</v>
      </c>
      <c r="V109" s="26">
        <f>'Cena na poramnuvanje'!V109*'Sreden kurs'!$D$28</f>
        <v>0</v>
      </c>
      <c r="W109" s="26">
        <f>'Cena na poramnuvanje'!W109*'Sreden kurs'!$D$28</f>
        <v>13451.977799999999</v>
      </c>
      <c r="X109" s="26">
        <f>'Cena na poramnuvanje'!X109*'Sreden kurs'!$D$28</f>
        <v>12622.796999999999</v>
      </c>
      <c r="Y109" s="26">
        <f>'Cena na poramnuvanje'!Y109*'Sreden kurs'!$D$28</f>
        <v>6952.4095500000003</v>
      </c>
      <c r="Z109" s="26">
        <f>'Cena na poramnuvanje'!Z109*'Sreden kurs'!$D$28</f>
        <v>6888.2467500000002</v>
      </c>
      <c r="AA109" s="27">
        <f>'Cena na poramnuvanje'!AA109*'Sreden kurs'!$D$28</f>
        <v>10765.160550000001</v>
      </c>
    </row>
    <row r="110" spans="2:27" x14ac:dyDescent="0.25">
      <c r="B110" s="65"/>
      <c r="C110" s="6" t="s">
        <v>28</v>
      </c>
      <c r="D110" s="26">
        <f>'Cena na poramnuvanje'!D110*'Sreden kurs'!$D$28</f>
        <v>0</v>
      </c>
      <c r="E110" s="26">
        <f>'Cena na poramnuvanje'!E110*'Sreden kurs'!$D$28</f>
        <v>7722.3631500000001</v>
      </c>
      <c r="F110" s="26">
        <f>'Cena na poramnuvanje'!F110*'Sreden kurs'!$D$28</f>
        <v>7532.3425500000003</v>
      </c>
      <c r="G110" s="26">
        <f>'Cena na poramnuvanje'!G110*'Sreden kurs'!$D$28</f>
        <v>7510.1323499999999</v>
      </c>
      <c r="H110" s="26">
        <f>'Cena na poramnuvanje'!H110*'Sreden kurs'!$D$28</f>
        <v>7510.1323499999999</v>
      </c>
      <c r="I110" s="26">
        <f>'Cena na poramnuvanje'!I110*'Sreden kurs'!$D$28</f>
        <v>8167.8010499999991</v>
      </c>
      <c r="J110" s="26">
        <f>'Cena na poramnuvanje'!J110*'Sreden kurs'!$D$28</f>
        <v>10207.437749999999</v>
      </c>
      <c r="K110" s="26">
        <f>'Cena na poramnuvanje'!K110*'Sreden kurs'!$D$28</f>
        <v>11041.55415</v>
      </c>
      <c r="L110" s="26">
        <f>'Cena na poramnuvanje'!L110*'Sreden kurs'!$D$28</f>
        <v>0</v>
      </c>
      <c r="M110" s="26">
        <f>'Cena na poramnuvanje'!M110*'Sreden kurs'!$D$28</f>
        <v>0</v>
      </c>
      <c r="N110" s="26">
        <f>'Cena na poramnuvanje'!N110*'Sreden kurs'!$D$28</f>
        <v>0</v>
      </c>
      <c r="O110" s="26">
        <f>'Cena na poramnuvanje'!O110*'Sreden kurs'!$D$28</f>
        <v>0</v>
      </c>
      <c r="P110" s="26">
        <f>'Cena na poramnuvanje'!P110*'Sreden kurs'!$D$28</f>
        <v>0</v>
      </c>
      <c r="Q110" s="26">
        <f>'Cena na poramnuvanje'!Q110*'Sreden kurs'!$D$28</f>
        <v>0</v>
      </c>
      <c r="R110" s="26">
        <f>'Cena na poramnuvanje'!R110*'Sreden kurs'!$D$28</f>
        <v>0</v>
      </c>
      <c r="S110" s="26">
        <f>'Cena na poramnuvanje'!S110*'Sreden kurs'!$D$28</f>
        <v>0</v>
      </c>
      <c r="T110" s="26">
        <f>'Cena na poramnuvanje'!T110*'Sreden kurs'!$D$28</f>
        <v>0</v>
      </c>
      <c r="U110" s="26">
        <f>'Cena na poramnuvanje'!U110*'Sreden kurs'!$D$28</f>
        <v>0</v>
      </c>
      <c r="V110" s="26">
        <f>'Cena na poramnuvanje'!V110*'Sreden kurs'!$D$28</f>
        <v>0</v>
      </c>
      <c r="W110" s="26">
        <f>'Cena na poramnuvanje'!W110*'Sreden kurs'!$D$28</f>
        <v>0</v>
      </c>
      <c r="X110" s="26">
        <f>'Cena na poramnuvanje'!X110*'Sreden kurs'!$D$28</f>
        <v>0</v>
      </c>
      <c r="Y110" s="26">
        <f>'Cena na poramnuvanje'!Y110*'Sreden kurs'!$D$28</f>
        <v>0</v>
      </c>
      <c r="Z110" s="26">
        <f>'Cena na poramnuvanje'!Z110*'Sreden kurs'!$D$28</f>
        <v>0</v>
      </c>
      <c r="AA110" s="27">
        <f>'Cena na poramnuvanje'!AA110*'Sreden kurs'!$D$28</f>
        <v>0</v>
      </c>
    </row>
    <row r="111" spans="2:27" ht="15.75" thickBot="1" x14ac:dyDescent="0.3">
      <c r="B111" s="66"/>
      <c r="C111" s="9" t="s">
        <v>29</v>
      </c>
      <c r="D111" s="28">
        <f>'Cena na poramnuvanje'!D111*'Sreden kurs'!$D$28</f>
        <v>0</v>
      </c>
      <c r="E111" s="28">
        <f>'Cena na poramnuvanje'!E111*'Sreden kurs'!$D$28</f>
        <v>23166.4725</v>
      </c>
      <c r="F111" s="28">
        <f>'Cena na poramnuvanje'!F111*'Sreden kurs'!$D$28</f>
        <v>22596.4107</v>
      </c>
      <c r="G111" s="28">
        <f>'Cena na poramnuvanje'!G111*'Sreden kurs'!$D$28</f>
        <v>22529.7801</v>
      </c>
      <c r="H111" s="28">
        <f>'Cena na poramnuvanje'!H111*'Sreden kurs'!$D$28</f>
        <v>22529.7801</v>
      </c>
      <c r="I111" s="28">
        <f>'Cena na poramnuvanje'!I111*'Sreden kurs'!$D$28</f>
        <v>24502.786200000002</v>
      </c>
      <c r="J111" s="28">
        <f>'Cena na poramnuvanje'!J111*'Sreden kurs'!$D$28</f>
        <v>30622.313250000003</v>
      </c>
      <c r="K111" s="28">
        <f>'Cena na poramnuvanje'!K111*'Sreden kurs'!$D$28</f>
        <v>33124.662449999996</v>
      </c>
      <c r="L111" s="28">
        <f>'Cena na poramnuvanje'!L111*'Sreden kurs'!$D$28</f>
        <v>0</v>
      </c>
      <c r="M111" s="28">
        <f>'Cena na poramnuvanje'!M111*'Sreden kurs'!$D$28</f>
        <v>0</v>
      </c>
      <c r="N111" s="28">
        <f>'Cena na poramnuvanje'!N111*'Sreden kurs'!$D$28</f>
        <v>0</v>
      </c>
      <c r="O111" s="28">
        <f>'Cena na poramnuvanje'!O111*'Sreden kurs'!$D$28</f>
        <v>0</v>
      </c>
      <c r="P111" s="28">
        <f>'Cena na poramnuvanje'!P111*'Sreden kurs'!$D$28</f>
        <v>0</v>
      </c>
      <c r="Q111" s="28">
        <f>'Cena na poramnuvanje'!Q111*'Sreden kurs'!$D$28</f>
        <v>0</v>
      </c>
      <c r="R111" s="28">
        <f>'Cena na poramnuvanje'!R111*'Sreden kurs'!$D$28</f>
        <v>0</v>
      </c>
      <c r="S111" s="28">
        <f>'Cena na poramnuvanje'!S111*'Sreden kurs'!$D$28</f>
        <v>0</v>
      </c>
      <c r="T111" s="28">
        <f>'Cena na poramnuvanje'!T111*'Sreden kurs'!$D$28</f>
        <v>0</v>
      </c>
      <c r="U111" s="28">
        <f>'Cena na poramnuvanje'!U111*'Sreden kurs'!$D$28</f>
        <v>0</v>
      </c>
      <c r="V111" s="28">
        <f>'Cena na poramnuvanje'!V111*'Sreden kurs'!$D$28</f>
        <v>0</v>
      </c>
      <c r="W111" s="28">
        <f>'Cena na poramnuvanje'!W111*'Sreden kurs'!$D$28</f>
        <v>0</v>
      </c>
      <c r="X111" s="28">
        <f>'Cena na poramnuvanje'!X111*'Sreden kurs'!$D$28</f>
        <v>0</v>
      </c>
      <c r="Y111" s="28">
        <f>'Cena na poramnuvanje'!Y111*'Sreden kurs'!$D$28</f>
        <v>0</v>
      </c>
      <c r="Z111" s="28">
        <f>'Cena na poramnuvanje'!Z111*'Sreden kurs'!$D$28</f>
        <v>0</v>
      </c>
      <c r="AA111" s="29">
        <f>'Cena na poramnuvanje'!AA111*'Sreden kurs'!$D$28</f>
        <v>0</v>
      </c>
    </row>
    <row r="112" spans="2:27" ht="15.75" thickTop="1" x14ac:dyDescent="0.25">
      <c r="B112" s="64" t="str">
        <f>'Cena na poramnuvanje'!B112:B115</f>
        <v>28.06.2022</v>
      </c>
      <c r="C112" s="6" t="s">
        <v>26</v>
      </c>
      <c r="D112" s="26">
        <f>'Cena na poramnuvanje'!D112*'Sreden kurs'!$D$29</f>
        <v>29304.50805</v>
      </c>
      <c r="E112" s="26">
        <f>'Cena na poramnuvanje'!E112*'Sreden kurs'!$D$29</f>
        <v>0</v>
      </c>
      <c r="F112" s="26">
        <f>'Cena na poramnuvanje'!F112*'Sreden kurs'!$D$29</f>
        <v>0</v>
      </c>
      <c r="G112" s="26">
        <f>'Cena na poramnuvanje'!G112*'Sreden kurs'!$D$29</f>
        <v>0</v>
      </c>
      <c r="H112" s="26">
        <f>'Cena na poramnuvanje'!H112*'Sreden kurs'!$D$29</f>
        <v>0</v>
      </c>
      <c r="I112" s="26">
        <f>'Cena na poramnuvanje'!I112*'Sreden kurs'!$D$29</f>
        <v>0</v>
      </c>
      <c r="J112" s="26">
        <f>'Cena na poramnuvanje'!J112*'Sreden kurs'!$D$29</f>
        <v>0</v>
      </c>
      <c r="K112" s="26">
        <f>'Cena na poramnuvanje'!K112*'Sreden kurs'!$D$29</f>
        <v>0</v>
      </c>
      <c r="L112" s="26">
        <f>'Cena na poramnuvanje'!L112*'Sreden kurs'!$D$29</f>
        <v>0</v>
      </c>
      <c r="M112" s="26">
        <f>'Cena na poramnuvanje'!M112*'Sreden kurs'!$D$29</f>
        <v>0</v>
      </c>
      <c r="N112" s="26">
        <f>'Cena na poramnuvanje'!N112*'Sreden kurs'!$D$29</f>
        <v>0</v>
      </c>
      <c r="O112" s="26">
        <f>'Cena na poramnuvanje'!O112*'Sreden kurs'!$D$29</f>
        <v>0</v>
      </c>
      <c r="P112" s="26">
        <f>'Cena na poramnuvanje'!P112*'Sreden kurs'!$D$29</f>
        <v>0</v>
      </c>
      <c r="Q112" s="26">
        <f>'Cena na poramnuvanje'!Q112*'Sreden kurs'!$D$29</f>
        <v>32271.420600000009</v>
      </c>
      <c r="R112" s="26">
        <f>'Cena na poramnuvanje'!R112*'Sreden kurs'!$D$29</f>
        <v>36619.06725</v>
      </c>
      <c r="S112" s="26">
        <f>'Cena na poramnuvanje'!S112*'Sreden kurs'!$D$29</f>
        <v>34624.692536473434</v>
      </c>
      <c r="T112" s="26">
        <f>'Cena na poramnuvanje'!T112*'Sreden kurs'!$D$29</f>
        <v>36546.93292338129</v>
      </c>
      <c r="U112" s="26">
        <f>'Cena na poramnuvanje'!U112*'Sreden kurs'!$D$29</f>
        <v>38886.99095406384</v>
      </c>
      <c r="V112" s="26">
        <f>'Cena na poramnuvanje'!V112*'Sreden kurs'!$D$29</f>
        <v>38181.986312738249</v>
      </c>
      <c r="W112" s="26">
        <f>'Cena na poramnuvanje'!W112*'Sreden kurs'!$D$29</f>
        <v>42109.353237365765</v>
      </c>
      <c r="X112" s="26">
        <f>'Cena na poramnuvanje'!X112*'Sreden kurs'!$D$29</f>
        <v>41934.708449999998</v>
      </c>
      <c r="Y112" s="26">
        <f>'Cena na poramnuvanje'!Y112*'Sreden kurs'!$D$29</f>
        <v>0</v>
      </c>
      <c r="Z112" s="26">
        <f>'Cena na poramnuvanje'!Z112*'Sreden kurs'!$D$29</f>
        <v>0</v>
      </c>
      <c r="AA112" s="27">
        <f>'Cena na poramnuvanje'!AA112*'Sreden kurs'!$D$29</f>
        <v>0</v>
      </c>
    </row>
    <row r="113" spans="2:27" x14ac:dyDescent="0.25">
      <c r="B113" s="65"/>
      <c r="C113" s="6" t="s">
        <v>27</v>
      </c>
      <c r="D113" s="26">
        <f>'Cena na poramnuvanje'!D113*'Sreden kurs'!$D$29</f>
        <v>0</v>
      </c>
      <c r="E113" s="26">
        <f>'Cena na poramnuvanje'!E113*'Sreden kurs'!$D$29</f>
        <v>0</v>
      </c>
      <c r="F113" s="26">
        <f>'Cena na poramnuvanje'!F113*'Sreden kurs'!$D$29</f>
        <v>0</v>
      </c>
      <c r="G113" s="26">
        <f>'Cena na poramnuvanje'!G113*'Sreden kurs'!$D$29</f>
        <v>0</v>
      </c>
      <c r="H113" s="26">
        <f>'Cena na poramnuvanje'!H113*'Sreden kurs'!$D$29</f>
        <v>0</v>
      </c>
      <c r="I113" s="26">
        <f>'Cena na poramnuvanje'!I113*'Sreden kurs'!$D$29</f>
        <v>0</v>
      </c>
      <c r="J113" s="26">
        <f>'Cena na poramnuvanje'!J113*'Sreden kurs'!$D$29</f>
        <v>0</v>
      </c>
      <c r="K113" s="26">
        <f>'Cena na poramnuvanje'!K113*'Sreden kurs'!$D$29</f>
        <v>11782.5111</v>
      </c>
      <c r="L113" s="26">
        <f>'Cena na poramnuvanje'!L113*'Sreden kurs'!$D$29</f>
        <v>12427.22385</v>
      </c>
      <c r="M113" s="26">
        <f>'Cena na poramnuvanje'!M113*'Sreden kurs'!$D$29</f>
        <v>11475.27</v>
      </c>
      <c r="N113" s="26">
        <f>'Cena na poramnuvanje'!N113*'Sreden kurs'!$D$29</f>
        <v>12148.9794</v>
      </c>
      <c r="O113" s="26">
        <f>'Cena na poramnuvanje'!O113*'Sreden kurs'!$D$29</f>
        <v>6835.1890500000009</v>
      </c>
      <c r="P113" s="26">
        <f>'Cena na poramnuvanje'!P113*'Sreden kurs'!$D$29</f>
        <v>6681.5684999999994</v>
      </c>
      <c r="Q113" s="26">
        <f>'Cena na poramnuvanje'!Q113*'Sreden kurs'!$D$29</f>
        <v>0</v>
      </c>
      <c r="R113" s="26">
        <f>'Cena na poramnuvanje'!R113*'Sreden kurs'!$D$29</f>
        <v>0</v>
      </c>
      <c r="S113" s="26">
        <f>'Cena na poramnuvanje'!S113*'Sreden kurs'!$D$29</f>
        <v>0</v>
      </c>
      <c r="T113" s="26">
        <f>'Cena na poramnuvanje'!T113*'Sreden kurs'!$D$29</f>
        <v>0</v>
      </c>
      <c r="U113" s="26">
        <f>'Cena na poramnuvanje'!U113*'Sreden kurs'!$D$29</f>
        <v>0</v>
      </c>
      <c r="V113" s="26">
        <f>'Cena na poramnuvanje'!V113*'Sreden kurs'!$D$29</f>
        <v>0</v>
      </c>
      <c r="W113" s="26">
        <f>'Cena na poramnuvanje'!W113*'Sreden kurs'!$D$29</f>
        <v>0</v>
      </c>
      <c r="X113" s="26">
        <f>'Cena na poramnuvanje'!X113*'Sreden kurs'!$D$29</f>
        <v>0</v>
      </c>
      <c r="Y113" s="26">
        <f>'Cena na poramnuvanje'!Y113*'Sreden kurs'!$D$29</f>
        <v>10890.415742620642</v>
      </c>
      <c r="Z113" s="26">
        <f>'Cena na poramnuvanje'!Z113*'Sreden kurs'!$D$29</f>
        <v>9019.9247891978739</v>
      </c>
      <c r="AA113" s="27">
        <f>'Cena na poramnuvanje'!AA113*'Sreden kurs'!$D$29</f>
        <v>6502.2288468750003</v>
      </c>
    </row>
    <row r="114" spans="2:27" x14ac:dyDescent="0.25">
      <c r="B114" s="65"/>
      <c r="C114" s="6" t="s">
        <v>28</v>
      </c>
      <c r="D114" s="26">
        <f>'Cena na poramnuvanje'!D114*'Sreden kurs'!$D$29</f>
        <v>0</v>
      </c>
      <c r="E114" s="26">
        <f>'Cena na poramnuvanje'!E114*'Sreden kurs'!$D$29</f>
        <v>9397.3824000000004</v>
      </c>
      <c r="F114" s="26">
        <f>'Cena na poramnuvanje'!F114*'Sreden kurs'!$D$29</f>
        <v>7872.8989499999998</v>
      </c>
      <c r="G114" s="26">
        <f>'Cena na poramnuvanje'!G114*'Sreden kurs'!$D$29</f>
        <v>8136.3365999999996</v>
      </c>
      <c r="H114" s="26">
        <f>'Cena na poramnuvanje'!H114*'Sreden kurs'!$D$29</f>
        <v>8005.5431999999992</v>
      </c>
      <c r="I114" s="26">
        <f>'Cena na poramnuvanje'!I114*'Sreden kurs'!$D$29</f>
        <v>8711.9509500000004</v>
      </c>
      <c r="J114" s="26">
        <f>'Cena na poramnuvanje'!J114*'Sreden kurs'!$D$29</f>
        <v>11024.896499999999</v>
      </c>
      <c r="K114" s="26">
        <f>'Cena na poramnuvanje'!K114*'Sreden kurs'!$D$29</f>
        <v>0</v>
      </c>
      <c r="L114" s="26">
        <f>'Cena na poramnuvanje'!L114*'Sreden kurs'!$D$29</f>
        <v>0</v>
      </c>
      <c r="M114" s="26">
        <f>'Cena na poramnuvanje'!M114*'Sreden kurs'!$D$29</f>
        <v>0</v>
      </c>
      <c r="N114" s="26">
        <f>'Cena na poramnuvanje'!N114*'Sreden kurs'!$D$29</f>
        <v>0</v>
      </c>
      <c r="O114" s="26">
        <f>'Cena na poramnuvanje'!O114*'Sreden kurs'!$D$29</f>
        <v>0</v>
      </c>
      <c r="P114" s="26">
        <f>'Cena na poramnuvanje'!P114*'Sreden kurs'!$D$29</f>
        <v>0</v>
      </c>
      <c r="Q114" s="26">
        <f>'Cena na poramnuvanje'!Q114*'Sreden kurs'!$D$29</f>
        <v>0</v>
      </c>
      <c r="R114" s="26">
        <f>'Cena na poramnuvanje'!R114*'Sreden kurs'!$D$29</f>
        <v>0</v>
      </c>
      <c r="S114" s="26">
        <f>'Cena na poramnuvanje'!S114*'Sreden kurs'!$D$29</f>
        <v>0</v>
      </c>
      <c r="T114" s="26">
        <f>'Cena na poramnuvanje'!T114*'Sreden kurs'!$D$29</f>
        <v>0</v>
      </c>
      <c r="U114" s="26">
        <f>'Cena na poramnuvanje'!U114*'Sreden kurs'!$D$29</f>
        <v>0</v>
      </c>
      <c r="V114" s="26">
        <f>'Cena na poramnuvanje'!V114*'Sreden kurs'!$D$29</f>
        <v>0</v>
      </c>
      <c r="W114" s="26">
        <f>'Cena na poramnuvanje'!W114*'Sreden kurs'!$D$29</f>
        <v>0</v>
      </c>
      <c r="X114" s="26">
        <f>'Cena na poramnuvanje'!X114*'Sreden kurs'!$D$29</f>
        <v>0</v>
      </c>
      <c r="Y114" s="26">
        <f>'Cena na poramnuvanje'!Y114*'Sreden kurs'!$D$29</f>
        <v>0</v>
      </c>
      <c r="Z114" s="26">
        <f>'Cena na poramnuvanje'!Z114*'Sreden kurs'!$D$29</f>
        <v>0</v>
      </c>
      <c r="AA114" s="27">
        <f>'Cena na poramnuvanje'!AA114*'Sreden kurs'!$D$29</f>
        <v>0</v>
      </c>
    </row>
    <row r="115" spans="2:27" ht="15.75" thickBot="1" x14ac:dyDescent="0.3">
      <c r="B115" s="66"/>
      <c r="C115" s="9" t="s">
        <v>29</v>
      </c>
      <c r="D115" s="28">
        <f>'Cena na poramnuvanje'!D115*'Sreden kurs'!$D$29</f>
        <v>0</v>
      </c>
      <c r="E115" s="28">
        <f>'Cena na poramnuvanje'!E115*'Sreden kurs'!$D$29</f>
        <v>28192.147199999999</v>
      </c>
      <c r="F115" s="28">
        <f>'Cena na poramnuvanje'!F115*'Sreden kurs'!$D$29</f>
        <v>23618.69685</v>
      </c>
      <c r="G115" s="28">
        <f>'Cena na poramnuvanje'!G115*'Sreden kurs'!$D$29</f>
        <v>24408.39285</v>
      </c>
      <c r="H115" s="28">
        <f>'Cena na poramnuvanje'!H115*'Sreden kurs'!$D$29</f>
        <v>24016.012650000001</v>
      </c>
      <c r="I115" s="28">
        <f>'Cena na poramnuvanje'!I115*'Sreden kurs'!$D$29</f>
        <v>26135.2359</v>
      </c>
      <c r="J115" s="28">
        <f>'Cena na poramnuvanje'!J115*'Sreden kurs'!$D$29</f>
        <v>33074.6895</v>
      </c>
      <c r="K115" s="28">
        <f>'Cena na poramnuvanje'!K115*'Sreden kurs'!$D$29</f>
        <v>0</v>
      </c>
      <c r="L115" s="28">
        <f>'Cena na poramnuvanje'!L115*'Sreden kurs'!$D$29</f>
        <v>0</v>
      </c>
      <c r="M115" s="28">
        <f>'Cena na poramnuvanje'!M115*'Sreden kurs'!$D$29</f>
        <v>0</v>
      </c>
      <c r="N115" s="28">
        <f>'Cena na poramnuvanje'!N115*'Sreden kurs'!$D$29</f>
        <v>0</v>
      </c>
      <c r="O115" s="28">
        <f>'Cena na poramnuvanje'!O115*'Sreden kurs'!$D$29</f>
        <v>0</v>
      </c>
      <c r="P115" s="28">
        <f>'Cena na poramnuvanje'!P115*'Sreden kurs'!$D$29</f>
        <v>0</v>
      </c>
      <c r="Q115" s="28">
        <f>'Cena na poramnuvanje'!Q115*'Sreden kurs'!$D$29</f>
        <v>0</v>
      </c>
      <c r="R115" s="28">
        <f>'Cena na poramnuvanje'!R115*'Sreden kurs'!$D$29</f>
        <v>0</v>
      </c>
      <c r="S115" s="28">
        <f>'Cena na poramnuvanje'!S115*'Sreden kurs'!$D$29</f>
        <v>0</v>
      </c>
      <c r="T115" s="28">
        <f>'Cena na poramnuvanje'!T115*'Sreden kurs'!$D$29</f>
        <v>0</v>
      </c>
      <c r="U115" s="28">
        <f>'Cena na poramnuvanje'!U115*'Sreden kurs'!$D$29</f>
        <v>0</v>
      </c>
      <c r="V115" s="28">
        <f>'Cena na poramnuvanje'!V115*'Sreden kurs'!$D$29</f>
        <v>0</v>
      </c>
      <c r="W115" s="28">
        <f>'Cena na poramnuvanje'!W115*'Sreden kurs'!$D$29</f>
        <v>0</v>
      </c>
      <c r="X115" s="28">
        <f>'Cena na poramnuvanje'!X115*'Sreden kurs'!$D$29</f>
        <v>0</v>
      </c>
      <c r="Y115" s="28">
        <f>'Cena na poramnuvanje'!Y115*'Sreden kurs'!$D$29</f>
        <v>0</v>
      </c>
      <c r="Z115" s="28">
        <f>'Cena na poramnuvanje'!Z115*'Sreden kurs'!$D$29</f>
        <v>0</v>
      </c>
      <c r="AA115" s="29">
        <f>'Cena na poramnuvanje'!AA115*'Sreden kurs'!$D$29</f>
        <v>0</v>
      </c>
    </row>
    <row r="116" spans="2:27" ht="15.75" thickTop="1" x14ac:dyDescent="0.25">
      <c r="B116" s="64" t="str">
        <f>'Cena na poramnuvanje'!B116:B119</f>
        <v>29.06.2022</v>
      </c>
      <c r="C116" s="6" t="s">
        <v>26</v>
      </c>
      <c r="D116" s="26">
        <f>'Cena na poramnuvanje'!D116*'Sreden kurs'!$D$30</f>
        <v>26454.199050000003</v>
      </c>
      <c r="E116" s="26">
        <f>'Cena na poramnuvanje'!E116*'Sreden kurs'!$D$30</f>
        <v>0</v>
      </c>
      <c r="F116" s="26">
        <f>'Cena na poramnuvanje'!F116*'Sreden kurs'!$D$30</f>
        <v>0</v>
      </c>
      <c r="G116" s="26">
        <f>'Cena na poramnuvanje'!G116*'Sreden kurs'!$D$30</f>
        <v>0</v>
      </c>
      <c r="H116" s="26">
        <f>'Cena na poramnuvanje'!H116*'Sreden kurs'!$D$30</f>
        <v>0</v>
      </c>
      <c r="I116" s="26">
        <f>'Cena na poramnuvanje'!I116*'Sreden kurs'!$D$30</f>
        <v>0</v>
      </c>
      <c r="J116" s="26">
        <f>'Cena na poramnuvanje'!J116*'Sreden kurs'!$D$30</f>
        <v>0</v>
      </c>
      <c r="K116" s="26">
        <f>'Cena na poramnuvanje'!K116*'Sreden kurs'!$D$30</f>
        <v>0</v>
      </c>
      <c r="L116" s="26">
        <f>'Cena na poramnuvanje'!L116*'Sreden kurs'!$D$30</f>
        <v>0</v>
      </c>
      <c r="M116" s="26">
        <f>'Cena na poramnuvanje'!M116*'Sreden kurs'!$D$30</f>
        <v>0</v>
      </c>
      <c r="N116" s="26">
        <f>'Cena na poramnuvanje'!N116*'Sreden kurs'!$D$30</f>
        <v>0</v>
      </c>
      <c r="O116" s="26">
        <f>'Cena na poramnuvanje'!O116*'Sreden kurs'!$D$30</f>
        <v>0</v>
      </c>
      <c r="P116" s="26">
        <f>'Cena na poramnuvanje'!P116*'Sreden kurs'!$D$30</f>
        <v>0</v>
      </c>
      <c r="Q116" s="26">
        <f>'Cena na poramnuvanje'!Q116*'Sreden kurs'!$D$30</f>
        <v>0</v>
      </c>
      <c r="R116" s="26">
        <f>'Cena na poramnuvanje'!R116*'Sreden kurs'!$D$30</f>
        <v>0</v>
      </c>
      <c r="S116" s="26">
        <f>'Cena na poramnuvanje'!S116*'Sreden kurs'!$D$30</f>
        <v>31186.822499999998</v>
      </c>
      <c r="T116" s="26">
        <f>'Cena na poramnuvanje'!T116*'Sreden kurs'!$D$30</f>
        <v>31007.290050000003</v>
      </c>
      <c r="U116" s="26">
        <f>'Cena na poramnuvanje'!U116*'Sreden kurs'!$D$30</f>
        <v>31105.031599007099</v>
      </c>
      <c r="V116" s="26">
        <f>'Cena na poramnuvanje'!V116*'Sreden kurs'!$D$30</f>
        <v>31594.259853293126</v>
      </c>
      <c r="W116" s="26">
        <f>'Cena na poramnuvanje'!W116*'Sreden kurs'!$D$30</f>
        <v>36174.863250000002</v>
      </c>
      <c r="X116" s="26">
        <f>'Cena na poramnuvanje'!X116*'Sreden kurs'!$D$30</f>
        <v>0</v>
      </c>
      <c r="Y116" s="26">
        <f>'Cena na poramnuvanje'!Y116*'Sreden kurs'!$D$30</f>
        <v>0</v>
      </c>
      <c r="Z116" s="26">
        <f>'Cena na poramnuvanje'!Z116*'Sreden kurs'!$D$30</f>
        <v>0</v>
      </c>
      <c r="AA116" s="27">
        <f>'Cena na poramnuvanje'!AA116*'Sreden kurs'!$D$30</f>
        <v>0</v>
      </c>
    </row>
    <row r="117" spans="2:27" x14ac:dyDescent="0.25">
      <c r="B117" s="65"/>
      <c r="C117" s="6" t="s">
        <v>27</v>
      </c>
      <c r="D117" s="26">
        <f>'Cena na poramnuvanje'!D117*'Sreden kurs'!$D$30</f>
        <v>0</v>
      </c>
      <c r="E117" s="26">
        <f>'Cena na poramnuvanje'!E117*'Sreden kurs'!$D$30</f>
        <v>0</v>
      </c>
      <c r="F117" s="26">
        <f>'Cena na poramnuvanje'!F117*'Sreden kurs'!$D$30</f>
        <v>0</v>
      </c>
      <c r="G117" s="26">
        <f>'Cena na poramnuvanje'!G117*'Sreden kurs'!$D$30</f>
        <v>0</v>
      </c>
      <c r="H117" s="26">
        <f>'Cena na poramnuvanje'!H117*'Sreden kurs'!$D$30</f>
        <v>0</v>
      </c>
      <c r="I117" s="26">
        <f>'Cena na poramnuvanje'!I117*'Sreden kurs'!$D$30</f>
        <v>0</v>
      </c>
      <c r="J117" s="26">
        <f>'Cena na poramnuvanje'!J117*'Sreden kurs'!$D$30</f>
        <v>0</v>
      </c>
      <c r="K117" s="26">
        <f>'Cena na poramnuvanje'!K117*'Sreden kurs'!$D$30</f>
        <v>10823.153850000001</v>
      </c>
      <c r="L117" s="26">
        <f>'Cena na poramnuvanje'!L117*'Sreden kurs'!$D$30</f>
        <v>12428.45775</v>
      </c>
      <c r="M117" s="26">
        <f>'Cena na poramnuvanje'!M117*'Sreden kurs'!$D$30</f>
        <v>11438.86995</v>
      </c>
      <c r="N117" s="26">
        <f>'Cena na poramnuvanje'!N117*'Sreden kurs'!$D$30</f>
        <v>7006.0083303239362</v>
      </c>
      <c r="O117" s="26">
        <f>'Cena na poramnuvanje'!O117*'Sreden kurs'!$D$30</f>
        <v>6897.5908949101795</v>
      </c>
      <c r="P117" s="26">
        <f>'Cena na poramnuvanje'!P117*'Sreden kurs'!$D$30</f>
        <v>6203.6379000000006</v>
      </c>
      <c r="Q117" s="26">
        <f>'Cena na poramnuvanje'!Q117*'Sreden kurs'!$D$30</f>
        <v>6651.8110415492956</v>
      </c>
      <c r="R117" s="26">
        <f>'Cena na poramnuvanje'!R117*'Sreden kurs'!$D$30</f>
        <v>6548.5041540205302</v>
      </c>
      <c r="S117" s="26">
        <f>'Cena na poramnuvanje'!S117*'Sreden kurs'!$D$30</f>
        <v>0</v>
      </c>
      <c r="T117" s="26">
        <f>'Cena na poramnuvanje'!T117*'Sreden kurs'!$D$30</f>
        <v>0</v>
      </c>
      <c r="U117" s="26">
        <f>'Cena na poramnuvanje'!U117*'Sreden kurs'!$D$30</f>
        <v>0</v>
      </c>
      <c r="V117" s="26">
        <f>'Cena na poramnuvanje'!V117*'Sreden kurs'!$D$30</f>
        <v>0</v>
      </c>
      <c r="W117" s="26">
        <f>'Cena na poramnuvanje'!W117*'Sreden kurs'!$D$30</f>
        <v>0</v>
      </c>
      <c r="X117" s="26">
        <f>'Cena na poramnuvanje'!X117*'Sreden kurs'!$D$30</f>
        <v>12030.525</v>
      </c>
      <c r="Y117" s="26">
        <f>'Cena na poramnuvanje'!Y117*'Sreden kurs'!$D$30</f>
        <v>7553.9951306941439</v>
      </c>
      <c r="Z117" s="26">
        <f>'Cena na poramnuvanje'!Z117*'Sreden kurs'!$D$30</f>
        <v>8247.1131272184648</v>
      </c>
      <c r="AA117" s="27">
        <f>'Cena na poramnuvanje'!AA117*'Sreden kurs'!$D$30</f>
        <v>6571.5228397495048</v>
      </c>
    </row>
    <row r="118" spans="2:27" x14ac:dyDescent="0.25">
      <c r="B118" s="65"/>
      <c r="C118" s="6" t="s">
        <v>28</v>
      </c>
      <c r="D118" s="26">
        <f>'Cena na poramnuvanje'!D118*'Sreden kurs'!$D$30</f>
        <v>0</v>
      </c>
      <c r="E118" s="26">
        <f>'Cena na poramnuvanje'!E118*'Sreden kurs'!$D$30</f>
        <v>8713.1848499999996</v>
      </c>
      <c r="F118" s="26">
        <f>'Cena na poramnuvanje'!F118*'Sreden kurs'!$D$30</f>
        <v>8236.899449999999</v>
      </c>
      <c r="G118" s="26">
        <f>'Cena na poramnuvanje'!G118*'Sreden kurs'!$D$30</f>
        <v>8026.5194999999994</v>
      </c>
      <c r="H118" s="26">
        <f>'Cena na poramnuvanje'!H118*'Sreden kurs'!$D$30</f>
        <v>8077.1093999999994</v>
      </c>
      <c r="I118" s="26">
        <f>'Cena na poramnuvanje'!I118*'Sreden kurs'!$D$30</f>
        <v>8342.3978999999999</v>
      </c>
      <c r="J118" s="26">
        <f>'Cena na poramnuvanje'!J118*'Sreden kurs'!$D$30</f>
        <v>9786.67785</v>
      </c>
      <c r="K118" s="26">
        <f>'Cena na poramnuvanje'!K118*'Sreden kurs'!$D$30</f>
        <v>0</v>
      </c>
      <c r="L118" s="26">
        <f>'Cena na poramnuvanje'!L118*'Sreden kurs'!$D$30</f>
        <v>0</v>
      </c>
      <c r="M118" s="26">
        <f>'Cena na poramnuvanje'!M118*'Sreden kurs'!$D$30</f>
        <v>0</v>
      </c>
      <c r="N118" s="26">
        <f>'Cena na poramnuvanje'!N118*'Sreden kurs'!$D$30</f>
        <v>0</v>
      </c>
      <c r="O118" s="26">
        <f>'Cena na poramnuvanje'!O118*'Sreden kurs'!$D$30</f>
        <v>0</v>
      </c>
      <c r="P118" s="26">
        <f>'Cena na poramnuvanje'!P118*'Sreden kurs'!$D$30</f>
        <v>0</v>
      </c>
      <c r="Q118" s="26">
        <f>'Cena na poramnuvanje'!Q118*'Sreden kurs'!$D$30</f>
        <v>0</v>
      </c>
      <c r="R118" s="26">
        <f>'Cena na poramnuvanje'!R118*'Sreden kurs'!$D$30</f>
        <v>0</v>
      </c>
      <c r="S118" s="26">
        <f>'Cena na poramnuvanje'!S118*'Sreden kurs'!$D$30</f>
        <v>0</v>
      </c>
      <c r="T118" s="26">
        <f>'Cena na poramnuvanje'!T118*'Sreden kurs'!$D$30</f>
        <v>0</v>
      </c>
      <c r="U118" s="26">
        <f>'Cena na poramnuvanje'!U118*'Sreden kurs'!$D$30</f>
        <v>0</v>
      </c>
      <c r="V118" s="26">
        <f>'Cena na poramnuvanje'!V118*'Sreden kurs'!$D$30</f>
        <v>0</v>
      </c>
      <c r="W118" s="26">
        <f>'Cena na poramnuvanje'!W118*'Sreden kurs'!$D$30</f>
        <v>0</v>
      </c>
      <c r="X118" s="26">
        <f>'Cena na poramnuvanje'!X118*'Sreden kurs'!$D$30</f>
        <v>0</v>
      </c>
      <c r="Y118" s="26">
        <f>'Cena na poramnuvanje'!Y118*'Sreden kurs'!$D$30</f>
        <v>0</v>
      </c>
      <c r="Z118" s="26">
        <f>'Cena na poramnuvanje'!Z118*'Sreden kurs'!$D$30</f>
        <v>0</v>
      </c>
      <c r="AA118" s="27">
        <f>'Cena na poramnuvanje'!AA118*'Sreden kurs'!$D$30</f>
        <v>0</v>
      </c>
    </row>
    <row r="119" spans="2:27" ht="15.75" thickBot="1" x14ac:dyDescent="0.3">
      <c r="B119" s="66"/>
      <c r="C119" s="9" t="s">
        <v>29</v>
      </c>
      <c r="D119" s="28">
        <f>'Cena na poramnuvanje'!D119*'Sreden kurs'!$D$30</f>
        <v>0</v>
      </c>
      <c r="E119" s="28">
        <f>'Cena na poramnuvanje'!E119*'Sreden kurs'!$D$30</f>
        <v>26139.554550000001</v>
      </c>
      <c r="F119" s="28">
        <f>'Cena na poramnuvanje'!F119*'Sreden kurs'!$D$30</f>
        <v>24710.698349999999</v>
      </c>
      <c r="G119" s="28">
        <f>'Cena na poramnuvanje'!G119*'Sreden kurs'!$D$30</f>
        <v>24079.558499999999</v>
      </c>
      <c r="H119" s="28">
        <f>'Cena na poramnuvanje'!H119*'Sreden kurs'!$D$30</f>
        <v>24231.3282</v>
      </c>
      <c r="I119" s="28">
        <f>'Cena na poramnuvanje'!I119*'Sreden kurs'!$D$30</f>
        <v>25027.193700000003</v>
      </c>
      <c r="J119" s="28">
        <f>'Cena na poramnuvanje'!J119*'Sreden kurs'!$D$30</f>
        <v>29359.4166</v>
      </c>
      <c r="K119" s="28">
        <f>'Cena na poramnuvanje'!K119*'Sreden kurs'!$D$30</f>
        <v>0</v>
      </c>
      <c r="L119" s="28">
        <f>'Cena na poramnuvanje'!L119*'Sreden kurs'!$D$30</f>
        <v>0</v>
      </c>
      <c r="M119" s="28">
        <f>'Cena na poramnuvanje'!M119*'Sreden kurs'!$D$30</f>
        <v>0</v>
      </c>
      <c r="N119" s="28">
        <f>'Cena na poramnuvanje'!N119*'Sreden kurs'!$D$30</f>
        <v>0</v>
      </c>
      <c r="O119" s="28">
        <f>'Cena na poramnuvanje'!O119*'Sreden kurs'!$D$30</f>
        <v>0</v>
      </c>
      <c r="P119" s="28">
        <f>'Cena na poramnuvanje'!P119*'Sreden kurs'!$D$30</f>
        <v>0</v>
      </c>
      <c r="Q119" s="28">
        <f>'Cena na poramnuvanje'!Q119*'Sreden kurs'!$D$30</f>
        <v>0</v>
      </c>
      <c r="R119" s="28">
        <f>'Cena na poramnuvanje'!R119*'Sreden kurs'!$D$30</f>
        <v>0</v>
      </c>
      <c r="S119" s="28">
        <f>'Cena na poramnuvanje'!S119*'Sreden kurs'!$D$30</f>
        <v>0</v>
      </c>
      <c r="T119" s="28">
        <f>'Cena na poramnuvanje'!T119*'Sreden kurs'!$D$30</f>
        <v>0</v>
      </c>
      <c r="U119" s="28">
        <f>'Cena na poramnuvanje'!U119*'Sreden kurs'!$D$30</f>
        <v>0</v>
      </c>
      <c r="V119" s="28">
        <f>'Cena na poramnuvanje'!V119*'Sreden kurs'!$D$30</f>
        <v>0</v>
      </c>
      <c r="W119" s="28">
        <f>'Cena na poramnuvanje'!W119*'Sreden kurs'!$D$30</f>
        <v>0</v>
      </c>
      <c r="X119" s="28">
        <f>'Cena na poramnuvanje'!X119*'Sreden kurs'!$D$30</f>
        <v>0</v>
      </c>
      <c r="Y119" s="28">
        <f>'Cena na poramnuvanje'!Y119*'Sreden kurs'!$D$30</f>
        <v>0</v>
      </c>
      <c r="Z119" s="28">
        <f>'Cena na poramnuvanje'!Z119*'Sreden kurs'!$D$30</f>
        <v>0</v>
      </c>
      <c r="AA119" s="29">
        <f>'Cena na poramnuvanje'!AA119*'Sreden kurs'!$D$30</f>
        <v>0</v>
      </c>
    </row>
    <row r="120" spans="2:27" ht="15.75" thickTop="1" x14ac:dyDescent="0.25">
      <c r="B120" s="64" t="str">
        <f>'Cena na poramnuvanje'!B120:B123</f>
        <v>30.06.2022</v>
      </c>
      <c r="C120" s="6" t="s">
        <v>26</v>
      </c>
      <c r="D120" s="26">
        <f>'Cena na poramnuvanje'!D120*'Sreden kurs'!$D$31</f>
        <v>0</v>
      </c>
      <c r="E120" s="26">
        <f>'Cena na poramnuvanje'!E120*'Sreden kurs'!$D$31</f>
        <v>0</v>
      </c>
      <c r="F120" s="26">
        <f>'Cena na poramnuvanje'!F120*'Sreden kurs'!$D$31</f>
        <v>0</v>
      </c>
      <c r="G120" s="26">
        <f>'Cena na poramnuvanje'!G120*'Sreden kurs'!$D$31</f>
        <v>0</v>
      </c>
      <c r="H120" s="26">
        <f>'Cena na poramnuvanje'!H120*'Sreden kurs'!$D$31</f>
        <v>0</v>
      </c>
      <c r="I120" s="26">
        <f>'Cena na poramnuvanje'!I120*'Sreden kurs'!$D$31</f>
        <v>0</v>
      </c>
      <c r="J120" s="26">
        <f>'Cena na poramnuvanje'!J120*'Sreden kurs'!$D$31</f>
        <v>0</v>
      </c>
      <c r="K120" s="26">
        <f>'Cena na poramnuvanje'!K120*'Sreden kurs'!$D$31</f>
        <v>0</v>
      </c>
      <c r="L120" s="26">
        <f>'Cena na poramnuvanje'!L120*'Sreden kurs'!$D$31</f>
        <v>0</v>
      </c>
      <c r="M120" s="26">
        <f>'Cena na poramnuvanje'!M120*'Sreden kurs'!$D$31</f>
        <v>32086.335599999995</v>
      </c>
      <c r="N120" s="26">
        <f>'Cena na poramnuvanje'!N120*'Sreden kurs'!$D$31</f>
        <v>0</v>
      </c>
      <c r="O120" s="26">
        <f>'Cena na poramnuvanje'!O120*'Sreden kurs'!$D$31</f>
        <v>0</v>
      </c>
      <c r="P120" s="26">
        <f>'Cena na poramnuvanje'!P120*'Sreden kurs'!$D$31</f>
        <v>0</v>
      </c>
      <c r="Q120" s="26">
        <f>'Cena na poramnuvanje'!Q120*'Sreden kurs'!$D$31</f>
        <v>0</v>
      </c>
      <c r="R120" s="26">
        <f>'Cena na poramnuvanje'!R120*'Sreden kurs'!$D$31</f>
        <v>32386.173300000002</v>
      </c>
      <c r="S120" s="26">
        <f>'Cena na poramnuvanje'!S120*'Sreden kurs'!$D$31</f>
        <v>33484.96125</v>
      </c>
      <c r="T120" s="26">
        <f>'Cena na poramnuvanje'!T120*'Sreden kurs'!$D$31</f>
        <v>33601.5648</v>
      </c>
      <c r="U120" s="26">
        <f>'Cena na poramnuvanje'!U120*'Sreden kurs'!$D$31</f>
        <v>34466.528699999995</v>
      </c>
      <c r="V120" s="26">
        <f>'Cena na poramnuvanje'!V120*'Sreden kurs'!$D$31</f>
        <v>0</v>
      </c>
      <c r="W120" s="26">
        <f>'Cena na poramnuvanje'!W120*'Sreden kurs'!$D$31</f>
        <v>0</v>
      </c>
      <c r="X120" s="26">
        <f>'Cena na poramnuvanje'!X120*'Sreden kurs'!$D$31</f>
        <v>0</v>
      </c>
      <c r="Y120" s="26">
        <f>'Cena na poramnuvanje'!Y120*'Sreden kurs'!$D$31</f>
        <v>0</v>
      </c>
      <c r="Z120" s="26">
        <f>'Cena na poramnuvanje'!Z120*'Sreden kurs'!$D$31</f>
        <v>35174.787299999989</v>
      </c>
      <c r="AA120" s="27">
        <f>'Cena na poramnuvanje'!AA120*'Sreden kurs'!$D$31</f>
        <v>31759.96905</v>
      </c>
    </row>
    <row r="121" spans="2:27" x14ac:dyDescent="0.25">
      <c r="B121" s="65"/>
      <c r="C121" s="6" t="s">
        <v>27</v>
      </c>
      <c r="D121" s="26">
        <f>'Cena na poramnuvanje'!D121*'Sreden kurs'!$D$31</f>
        <v>8875.4427000000014</v>
      </c>
      <c r="E121" s="26">
        <f>'Cena na poramnuvanje'!E121*'Sreden kurs'!$D$31</f>
        <v>0</v>
      </c>
      <c r="F121" s="26">
        <f>'Cena na poramnuvanje'!F121*'Sreden kurs'!$D$31</f>
        <v>0</v>
      </c>
      <c r="G121" s="26">
        <f>'Cena na poramnuvanje'!G121*'Sreden kurs'!$D$31</f>
        <v>0</v>
      </c>
      <c r="H121" s="26">
        <f>'Cena na poramnuvanje'!H121*'Sreden kurs'!$D$31</f>
        <v>0</v>
      </c>
      <c r="I121" s="26">
        <f>'Cena na poramnuvanje'!I121*'Sreden kurs'!$D$31</f>
        <v>0</v>
      </c>
      <c r="J121" s="26">
        <f>'Cena na poramnuvanje'!J121*'Sreden kurs'!$D$31</f>
        <v>0</v>
      </c>
      <c r="K121" s="26">
        <f>'Cena na poramnuvanje'!K121*'Sreden kurs'!$D$31</f>
        <v>11410.490249999999</v>
      </c>
      <c r="L121" s="26">
        <f>'Cena na poramnuvanje'!L121*'Sreden kurs'!$D$31</f>
        <v>11710.9449</v>
      </c>
      <c r="M121" s="26">
        <f>'Cena na poramnuvanje'!M121*'Sreden kurs'!$D$31</f>
        <v>0</v>
      </c>
      <c r="N121" s="26">
        <f>'Cena na poramnuvanje'!N121*'Sreden kurs'!$D$31</f>
        <v>5801.7978000000003</v>
      </c>
      <c r="O121" s="26">
        <f>'Cena na poramnuvanje'!O121*'Sreden kurs'!$D$31</f>
        <v>6585.632775</v>
      </c>
      <c r="P121" s="26">
        <f>'Cena na poramnuvanje'!P121*'Sreden kurs'!$D$31</f>
        <v>6580.7111965909098</v>
      </c>
      <c r="Q121" s="26">
        <f>'Cena na poramnuvanje'!Q121*'Sreden kurs'!$D$31</f>
        <v>6505.7377500000002</v>
      </c>
      <c r="R121" s="26">
        <f>'Cena na poramnuvanje'!R121*'Sreden kurs'!$D$31</f>
        <v>0</v>
      </c>
      <c r="S121" s="26">
        <f>'Cena na poramnuvanje'!S121*'Sreden kurs'!$D$31</f>
        <v>0</v>
      </c>
      <c r="T121" s="26">
        <f>'Cena na poramnuvanje'!T121*'Sreden kurs'!$D$31</f>
        <v>0</v>
      </c>
      <c r="U121" s="26">
        <f>'Cena na poramnuvanje'!U121*'Sreden kurs'!$D$31</f>
        <v>0</v>
      </c>
      <c r="V121" s="26">
        <f>'Cena na poramnuvanje'!V121*'Sreden kurs'!$D$31</f>
        <v>7578.6138000000001</v>
      </c>
      <c r="W121" s="26">
        <f>'Cena na poramnuvanje'!W121*'Sreden kurs'!$D$31</f>
        <v>8866.8053999999993</v>
      </c>
      <c r="X121" s="26">
        <f>'Cena na poramnuvanje'!X121*'Sreden kurs'!$D$31</f>
        <v>8330.0589</v>
      </c>
      <c r="Y121" s="26">
        <f>'Cena na poramnuvanje'!Y121*'Sreden kurs'!$D$31</f>
        <v>7297.2846</v>
      </c>
      <c r="Z121" s="26">
        <f>'Cena na poramnuvanje'!Z121*'Sreden kurs'!$D$31</f>
        <v>0</v>
      </c>
      <c r="AA121" s="27">
        <f>'Cena na poramnuvanje'!AA121*'Sreden kurs'!$D$31</f>
        <v>0</v>
      </c>
    </row>
    <row r="122" spans="2:27" x14ac:dyDescent="0.25">
      <c r="B122" s="65"/>
      <c r="C122" s="6" t="s">
        <v>28</v>
      </c>
      <c r="D122" s="26">
        <f>'Cena na poramnuvanje'!D122*'Sreden kurs'!$D$31</f>
        <v>0</v>
      </c>
      <c r="E122" s="26">
        <f>'Cena na poramnuvanje'!E122*'Sreden kurs'!$D$31</f>
        <v>8388.0522000000001</v>
      </c>
      <c r="F122" s="26">
        <f>'Cena na poramnuvanje'!F122*'Sreden kurs'!$D$31</f>
        <v>8246.7706499999986</v>
      </c>
      <c r="G122" s="26">
        <f>'Cena na poramnuvanje'!G122*'Sreden kurs'!$D$31</f>
        <v>8512.6760999999988</v>
      </c>
      <c r="H122" s="26">
        <f>'Cena na poramnuvanje'!H122*'Sreden kurs'!$D$31</f>
        <v>8170.2688500000004</v>
      </c>
      <c r="I122" s="26">
        <f>'Cena na poramnuvanje'!I122*'Sreden kurs'!$D$31</f>
        <v>8395.4556000000011</v>
      </c>
      <c r="J122" s="26">
        <f>'Cena na poramnuvanje'!J122*'Sreden kurs'!$D$31</f>
        <v>10481.36355</v>
      </c>
      <c r="K122" s="26">
        <f>'Cena na poramnuvanje'!K122*'Sreden kurs'!$D$31</f>
        <v>0</v>
      </c>
      <c r="L122" s="26">
        <f>'Cena na poramnuvanje'!L122*'Sreden kurs'!$D$31</f>
        <v>0</v>
      </c>
      <c r="M122" s="26">
        <f>'Cena na poramnuvanje'!M122*'Sreden kurs'!$D$31</f>
        <v>0</v>
      </c>
      <c r="N122" s="26">
        <f>'Cena na poramnuvanje'!N122*'Sreden kurs'!$D$31</f>
        <v>0</v>
      </c>
      <c r="O122" s="26">
        <f>'Cena na poramnuvanje'!O122*'Sreden kurs'!$D$31</f>
        <v>0</v>
      </c>
      <c r="P122" s="26">
        <f>'Cena na poramnuvanje'!P122*'Sreden kurs'!$D$31</f>
        <v>0</v>
      </c>
      <c r="Q122" s="26">
        <f>'Cena na poramnuvanje'!Q122*'Sreden kurs'!$D$31</f>
        <v>0</v>
      </c>
      <c r="R122" s="26">
        <f>'Cena na poramnuvanje'!R122*'Sreden kurs'!$D$31</f>
        <v>0</v>
      </c>
      <c r="S122" s="26">
        <f>'Cena na poramnuvanje'!S122*'Sreden kurs'!$D$31</f>
        <v>0</v>
      </c>
      <c r="T122" s="26">
        <f>'Cena na poramnuvanje'!T122*'Sreden kurs'!$D$31</f>
        <v>0</v>
      </c>
      <c r="U122" s="26">
        <f>'Cena na poramnuvanje'!U122*'Sreden kurs'!$D$31</f>
        <v>0</v>
      </c>
      <c r="V122" s="26">
        <f>'Cena na poramnuvanje'!V122*'Sreden kurs'!$D$31</f>
        <v>0</v>
      </c>
      <c r="W122" s="26">
        <f>'Cena na poramnuvanje'!W122*'Sreden kurs'!$D$31</f>
        <v>0</v>
      </c>
      <c r="X122" s="26">
        <f>'Cena na poramnuvanje'!X122*'Sreden kurs'!$D$31</f>
        <v>0</v>
      </c>
      <c r="Y122" s="26">
        <f>'Cena na poramnuvanje'!Y122*'Sreden kurs'!$D$31</f>
        <v>0</v>
      </c>
      <c r="Z122" s="26">
        <f>'Cena na poramnuvanje'!Z122*'Sreden kurs'!$D$31</f>
        <v>0</v>
      </c>
      <c r="AA122" s="27">
        <f>'Cena na poramnuvanje'!AA122*'Sreden kurs'!$D$31</f>
        <v>0</v>
      </c>
    </row>
    <row r="123" spans="2:27" x14ac:dyDescent="0.25">
      <c r="B123" s="67"/>
      <c r="C123" s="12" t="s">
        <v>29</v>
      </c>
      <c r="D123" s="30">
        <f>'Cena na poramnuvanje'!D123*'Sreden kurs'!$D$31</f>
        <v>0</v>
      </c>
      <c r="E123" s="30">
        <f>'Cena na poramnuvanje'!E123*'Sreden kurs'!$D$31</f>
        <v>25163.539649999999</v>
      </c>
      <c r="F123" s="30">
        <f>'Cena na poramnuvanje'!F123*'Sreden kurs'!$D$31</f>
        <v>24739.695</v>
      </c>
      <c r="G123" s="30">
        <f>'Cena na poramnuvanje'!G123*'Sreden kurs'!$D$31</f>
        <v>25538.028300000002</v>
      </c>
      <c r="H123" s="30">
        <f>'Cena na poramnuvanje'!H123*'Sreden kurs'!$D$31</f>
        <v>24510.806550000001</v>
      </c>
      <c r="I123" s="30">
        <f>'Cena na poramnuvanje'!I123*'Sreden kurs'!$D$31</f>
        <v>25186.3668</v>
      </c>
      <c r="J123" s="30">
        <f>'Cena na poramnuvanje'!J123*'Sreden kurs'!$D$31</f>
        <v>31443.473700000002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C7A8-EB00-4E73-ADD7-CB484DC34A4A}">
  <sheetPr codeName="Sheet3"/>
  <dimension ref="B2:AC104"/>
  <sheetViews>
    <sheetView topLeftCell="A5" zoomScale="55" zoomScaleNormal="55" workbookViewId="0">
      <selection activeCell="E68" sqref="E68:AB68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72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2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4" t="s">
        <v>16</v>
      </c>
      <c r="T3" s="33" t="s">
        <v>17</v>
      </c>
      <c r="U3" s="33" t="s">
        <v>18</v>
      </c>
      <c r="V3" s="33" t="s">
        <v>19</v>
      </c>
      <c r="W3" s="33" t="s">
        <v>20</v>
      </c>
      <c r="X3" s="33" t="s">
        <v>21</v>
      </c>
      <c r="Y3" s="33" t="s">
        <v>22</v>
      </c>
      <c r="Z3" s="33" t="s">
        <v>23</v>
      </c>
      <c r="AA3" s="33" t="s">
        <v>24</v>
      </c>
      <c r="AB3" s="35" t="s">
        <v>25</v>
      </c>
    </row>
    <row r="4" spans="2:28" ht="17.25" thickTop="1" thickBot="1" x14ac:dyDescent="0.3">
      <c r="B4" s="36" t="s">
        <v>41</v>
      </c>
      <c r="C4" s="85">
        <f>SUM(E4:AB4)</f>
        <v>31.645000000000003</v>
      </c>
      <c r="D4" s="86"/>
      <c r="E4" s="37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0.26000000000000156</v>
      </c>
      <c r="Q4" s="38">
        <v>4.9700000000000024</v>
      </c>
      <c r="R4" s="38">
        <v>6.879999999999999</v>
      </c>
      <c r="S4" s="38">
        <v>0</v>
      </c>
      <c r="T4" s="38">
        <v>6.66</v>
      </c>
      <c r="U4" s="38">
        <v>6.9600000000000009</v>
      </c>
      <c r="V4" s="38">
        <v>0</v>
      </c>
      <c r="W4" s="38">
        <v>0</v>
      </c>
      <c r="X4" s="38">
        <v>0.64750000000000085</v>
      </c>
      <c r="Y4" s="38">
        <v>0</v>
      </c>
      <c r="Z4" s="38">
        <v>0</v>
      </c>
      <c r="AA4" s="38">
        <v>0</v>
      </c>
      <c r="AB4" s="39">
        <v>5.2674999999999983</v>
      </c>
    </row>
    <row r="5" spans="2:28" ht="17.25" thickTop="1" thickBot="1" x14ac:dyDescent="0.3">
      <c r="B5" s="36" t="s">
        <v>42</v>
      </c>
      <c r="C5" s="85">
        <f t="shared" ref="C5:C33" si="0">SUM(E5:AB5)</f>
        <v>127.52</v>
      </c>
      <c r="D5" s="86"/>
      <c r="E5" s="37">
        <v>4.6075000000000017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17.444999999999997</v>
      </c>
      <c r="R5" s="38">
        <v>21.055</v>
      </c>
      <c r="S5" s="38">
        <v>16.252499999999994</v>
      </c>
      <c r="T5" s="38">
        <v>20.862500000000004</v>
      </c>
      <c r="U5" s="38">
        <v>20.260000000000002</v>
      </c>
      <c r="V5" s="38">
        <v>5.4550000000000018</v>
      </c>
      <c r="W5" s="38">
        <v>16.147499999999997</v>
      </c>
      <c r="X5" s="38">
        <v>3</v>
      </c>
      <c r="Y5" s="38">
        <v>0</v>
      </c>
      <c r="Z5" s="38">
        <v>0</v>
      </c>
      <c r="AA5" s="38">
        <v>2.4349999999999987</v>
      </c>
      <c r="AB5" s="39">
        <v>0</v>
      </c>
    </row>
    <row r="6" spans="2:28" ht="17.25" thickTop="1" thickBot="1" x14ac:dyDescent="0.3">
      <c r="B6" s="40" t="s">
        <v>43</v>
      </c>
      <c r="C6" s="85">
        <f t="shared" si="0"/>
        <v>47.672500000000014</v>
      </c>
      <c r="D6" s="86"/>
      <c r="E6" s="37">
        <v>0.55000000000000071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4.6550000000000011</v>
      </c>
      <c r="O6" s="38">
        <v>7.57</v>
      </c>
      <c r="P6" s="38">
        <v>4.9750000000000014</v>
      </c>
      <c r="Q6" s="38">
        <v>0</v>
      </c>
      <c r="R6" s="38">
        <v>1.6400000000000006</v>
      </c>
      <c r="S6" s="38">
        <v>4.6899999999999977</v>
      </c>
      <c r="T6" s="38">
        <v>0</v>
      </c>
      <c r="U6" s="38">
        <v>0</v>
      </c>
      <c r="V6" s="38">
        <v>6.34</v>
      </c>
      <c r="W6" s="38">
        <v>10.392499999999998</v>
      </c>
      <c r="X6" s="38">
        <v>0.37000000000000099</v>
      </c>
      <c r="Y6" s="38">
        <v>3.2600000000000016</v>
      </c>
      <c r="Z6" s="38">
        <v>0</v>
      </c>
      <c r="AA6" s="38">
        <v>0</v>
      </c>
      <c r="AB6" s="39">
        <v>3.2300000000000004</v>
      </c>
    </row>
    <row r="7" spans="2:28" ht="17.25" thickTop="1" thickBot="1" x14ac:dyDescent="0.3">
      <c r="B7" s="40" t="s">
        <v>44</v>
      </c>
      <c r="C7" s="85">
        <f t="shared" si="0"/>
        <v>122.26249999999999</v>
      </c>
      <c r="D7" s="86"/>
      <c r="E7" s="37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8.5599999999999987</v>
      </c>
      <c r="S7" s="38">
        <v>22.417500000000004</v>
      </c>
      <c r="T7" s="38">
        <v>2.1050000000000004</v>
      </c>
      <c r="U7" s="38">
        <v>14.182499999999997</v>
      </c>
      <c r="V7" s="38">
        <v>5.9599999999999973</v>
      </c>
      <c r="W7" s="38">
        <v>20.622499999999999</v>
      </c>
      <c r="X7" s="38">
        <v>21.064999999999998</v>
      </c>
      <c r="Y7" s="38">
        <v>0</v>
      </c>
      <c r="Z7" s="38">
        <v>0</v>
      </c>
      <c r="AA7" s="38">
        <v>9.9650000000000034</v>
      </c>
      <c r="AB7" s="39">
        <v>17.384999999999998</v>
      </c>
    </row>
    <row r="8" spans="2:28" ht="17.25" thickTop="1" thickBot="1" x14ac:dyDescent="0.3">
      <c r="B8" s="40" t="s">
        <v>45</v>
      </c>
      <c r="C8" s="85">
        <f t="shared" si="0"/>
        <v>110.3325</v>
      </c>
      <c r="D8" s="86"/>
      <c r="E8" s="37">
        <v>18.6325</v>
      </c>
      <c r="F8" s="38">
        <v>1.8900000000000006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1.370000000000001</v>
      </c>
      <c r="O8" s="38">
        <v>11.965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10.375</v>
      </c>
      <c r="X8" s="38">
        <v>5.7749999999999986</v>
      </c>
      <c r="Y8" s="38">
        <v>1.6374999999999993</v>
      </c>
      <c r="Z8" s="38">
        <v>19.91</v>
      </c>
      <c r="AA8" s="38">
        <v>22.247499999999999</v>
      </c>
      <c r="AB8" s="39">
        <v>16.53</v>
      </c>
    </row>
    <row r="9" spans="2:28" ht="17.25" thickTop="1" thickBot="1" x14ac:dyDescent="0.3">
      <c r="B9" s="40" t="s">
        <v>46</v>
      </c>
      <c r="C9" s="85">
        <f t="shared" si="0"/>
        <v>91.602499999999992</v>
      </c>
      <c r="D9" s="86"/>
      <c r="E9" s="37">
        <v>10.329999999999998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4.370000000000001</v>
      </c>
      <c r="N9" s="38">
        <v>16.122499999999999</v>
      </c>
      <c r="O9" s="38">
        <v>17.962500000000002</v>
      </c>
      <c r="P9" s="38">
        <v>0</v>
      </c>
      <c r="Q9" s="38">
        <v>0</v>
      </c>
      <c r="R9" s="38">
        <v>18.007499999999997</v>
      </c>
      <c r="S9" s="38">
        <v>16.120000000000005</v>
      </c>
      <c r="T9" s="38">
        <v>3.66</v>
      </c>
      <c r="U9" s="38">
        <v>0</v>
      </c>
      <c r="V9" s="38">
        <v>1.870000000000001</v>
      </c>
      <c r="W9" s="38">
        <v>0</v>
      </c>
      <c r="X9" s="38">
        <v>0</v>
      </c>
      <c r="Y9" s="38">
        <v>0.66000000000000014</v>
      </c>
      <c r="Z9" s="38">
        <v>0</v>
      </c>
      <c r="AA9" s="38">
        <v>2.5</v>
      </c>
      <c r="AB9" s="39">
        <v>0</v>
      </c>
    </row>
    <row r="10" spans="2:28" ht="17.25" thickTop="1" thickBot="1" x14ac:dyDescent="0.3">
      <c r="B10" s="40" t="s">
        <v>47</v>
      </c>
      <c r="C10" s="85">
        <f t="shared" si="0"/>
        <v>15.510000000000002</v>
      </c>
      <c r="D10" s="86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3.5499999999999972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3.3100000000000023</v>
      </c>
      <c r="U10" s="38">
        <v>3.759999999999998</v>
      </c>
      <c r="V10" s="38">
        <v>0</v>
      </c>
      <c r="W10" s="38">
        <v>0</v>
      </c>
      <c r="X10" s="38">
        <v>0</v>
      </c>
      <c r="Y10" s="38">
        <v>1.4700000000000024</v>
      </c>
      <c r="Z10" s="38">
        <v>0</v>
      </c>
      <c r="AA10" s="38">
        <v>0</v>
      </c>
      <c r="AB10" s="39">
        <v>3.4200000000000017</v>
      </c>
    </row>
    <row r="11" spans="2:28" ht="17.25" thickTop="1" thickBot="1" x14ac:dyDescent="0.3">
      <c r="B11" s="40" t="s">
        <v>48</v>
      </c>
      <c r="C11" s="85">
        <f t="shared" si="0"/>
        <v>31.710000000000008</v>
      </c>
      <c r="D11" s="86"/>
      <c r="E11" s="37">
        <v>0</v>
      </c>
      <c r="F11" s="38">
        <v>1.120000000000001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5.0375000000000014</v>
      </c>
      <c r="U11" s="38">
        <v>12.920000000000002</v>
      </c>
      <c r="V11" s="38">
        <v>0.39000000000000057</v>
      </c>
      <c r="W11" s="38">
        <v>0</v>
      </c>
      <c r="X11" s="38">
        <v>0</v>
      </c>
      <c r="Y11" s="38">
        <v>0</v>
      </c>
      <c r="Z11" s="38">
        <v>7.2600000000000016</v>
      </c>
      <c r="AA11" s="38">
        <v>3.1524999999999999</v>
      </c>
      <c r="AB11" s="39">
        <v>1.8300000000000018</v>
      </c>
    </row>
    <row r="12" spans="2:28" ht="17.25" thickTop="1" thickBot="1" x14ac:dyDescent="0.3">
      <c r="B12" s="40" t="s">
        <v>49</v>
      </c>
      <c r="C12" s="85">
        <f t="shared" si="0"/>
        <v>20.394999999999992</v>
      </c>
      <c r="D12" s="86"/>
      <c r="E12" s="37">
        <v>2.9899999999999984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3.7099999999999973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13.404999999999998</v>
      </c>
      <c r="AA12" s="38">
        <v>0</v>
      </c>
      <c r="AB12" s="39">
        <v>0.28999999999999915</v>
      </c>
    </row>
    <row r="13" spans="2:28" ht="17.25" thickTop="1" thickBot="1" x14ac:dyDescent="0.3">
      <c r="B13" s="40" t="s">
        <v>50</v>
      </c>
      <c r="C13" s="85">
        <f t="shared" si="0"/>
        <v>40.924999999999997</v>
      </c>
      <c r="D13" s="86"/>
      <c r="E13" s="37">
        <v>3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4</v>
      </c>
      <c r="U13" s="38">
        <v>0</v>
      </c>
      <c r="V13" s="38">
        <v>0</v>
      </c>
      <c r="W13" s="38">
        <v>0</v>
      </c>
      <c r="X13" s="38">
        <v>9.5399999999999991</v>
      </c>
      <c r="Y13" s="38">
        <v>5.4574999999999996</v>
      </c>
      <c r="Z13" s="38">
        <v>1.1400000000000006</v>
      </c>
      <c r="AA13" s="38">
        <v>17.787500000000001</v>
      </c>
      <c r="AB13" s="39">
        <v>0</v>
      </c>
    </row>
    <row r="14" spans="2:28" ht="17.25" thickTop="1" thickBot="1" x14ac:dyDescent="0.3">
      <c r="B14" s="40" t="s">
        <v>51</v>
      </c>
      <c r="C14" s="85">
        <f t="shared" si="0"/>
        <v>0</v>
      </c>
      <c r="D14" s="86"/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9">
        <v>0</v>
      </c>
    </row>
    <row r="15" spans="2:28" ht="17.25" thickTop="1" thickBot="1" x14ac:dyDescent="0.3">
      <c r="B15" s="40" t="s">
        <v>52</v>
      </c>
      <c r="C15" s="85">
        <f t="shared" si="0"/>
        <v>0.17999999999999972</v>
      </c>
      <c r="D15" s="86"/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0.17999999999999972</v>
      </c>
      <c r="AB15" s="39">
        <v>0</v>
      </c>
    </row>
    <row r="16" spans="2:28" ht="17.25" thickTop="1" thickBot="1" x14ac:dyDescent="0.3">
      <c r="B16" s="40" t="s">
        <v>53</v>
      </c>
      <c r="C16" s="85">
        <f t="shared" si="0"/>
        <v>10.407499999999999</v>
      </c>
      <c r="D16" s="86"/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4</v>
      </c>
      <c r="Z16" s="38">
        <v>2.4299999999999997</v>
      </c>
      <c r="AA16" s="38">
        <v>3.9774999999999991</v>
      </c>
      <c r="AB16" s="39">
        <v>0</v>
      </c>
    </row>
    <row r="17" spans="2:28" ht="17.25" thickTop="1" thickBot="1" x14ac:dyDescent="0.3">
      <c r="B17" s="40" t="s">
        <v>54</v>
      </c>
      <c r="C17" s="85">
        <f t="shared" si="0"/>
        <v>31.432500000000005</v>
      </c>
      <c r="D17" s="86"/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3.6900000000000013</v>
      </c>
      <c r="W17" s="38">
        <v>0</v>
      </c>
      <c r="X17" s="38">
        <v>0</v>
      </c>
      <c r="Y17" s="38">
        <v>0</v>
      </c>
      <c r="Z17" s="38">
        <v>0</v>
      </c>
      <c r="AA17" s="38">
        <v>18.155000000000005</v>
      </c>
      <c r="AB17" s="39">
        <v>9.5874999999999986</v>
      </c>
    </row>
    <row r="18" spans="2:28" ht="17.25" thickTop="1" thickBot="1" x14ac:dyDescent="0.3">
      <c r="B18" s="40" t="s">
        <v>55</v>
      </c>
      <c r="C18" s="85">
        <f t="shared" si="0"/>
        <v>5.5600000000000023</v>
      </c>
      <c r="D18" s="86"/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4</v>
      </c>
      <c r="X18" s="38">
        <v>0</v>
      </c>
      <c r="Y18" s="38">
        <v>0</v>
      </c>
      <c r="Z18" s="38">
        <v>0.85000000000000142</v>
      </c>
      <c r="AA18" s="38">
        <v>0</v>
      </c>
      <c r="AB18" s="39">
        <v>0.71000000000000085</v>
      </c>
    </row>
    <row r="19" spans="2:28" ht="17.25" thickTop="1" thickBot="1" x14ac:dyDescent="0.3">
      <c r="B19" s="40" t="s">
        <v>56</v>
      </c>
      <c r="C19" s="85">
        <f t="shared" si="0"/>
        <v>1.5100000000000016</v>
      </c>
      <c r="D19" s="86"/>
      <c r="E19" s="37">
        <v>0.51000000000000156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0.16000000000000014</v>
      </c>
      <c r="AB19" s="39">
        <v>0.83999999999999986</v>
      </c>
    </row>
    <row r="20" spans="2:28" ht="17.25" thickTop="1" thickBot="1" x14ac:dyDescent="0.3">
      <c r="B20" s="40" t="s">
        <v>57</v>
      </c>
      <c r="C20" s="85">
        <f t="shared" si="0"/>
        <v>8.5999999999999979</v>
      </c>
      <c r="D20" s="86"/>
      <c r="E20" s="37">
        <v>2.6999999999999993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3.629999999999999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2.2699999999999996</v>
      </c>
      <c r="Y20" s="38">
        <v>0</v>
      </c>
      <c r="Z20" s="38">
        <v>0</v>
      </c>
      <c r="AA20" s="38">
        <v>0</v>
      </c>
      <c r="AB20" s="39">
        <v>0</v>
      </c>
    </row>
    <row r="21" spans="2:28" ht="17.25" thickTop="1" thickBot="1" x14ac:dyDescent="0.3">
      <c r="B21" s="40" t="s">
        <v>58</v>
      </c>
      <c r="C21" s="85">
        <f t="shared" si="0"/>
        <v>110.16499999999999</v>
      </c>
      <c r="D21" s="86"/>
      <c r="E21" s="37">
        <v>1.0399999999999991</v>
      </c>
      <c r="F21" s="38">
        <v>0.92999999999999972</v>
      </c>
      <c r="G21" s="38">
        <v>0.14000000000000057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18.527500000000003</v>
      </c>
      <c r="Q21" s="38">
        <v>18.107499999999998</v>
      </c>
      <c r="R21" s="38">
        <v>15.75</v>
      </c>
      <c r="S21" s="38">
        <v>0</v>
      </c>
      <c r="T21" s="38">
        <v>0</v>
      </c>
      <c r="U21" s="38">
        <v>0.56500000000000128</v>
      </c>
      <c r="V21" s="38">
        <v>5.490000000000002</v>
      </c>
      <c r="W21" s="38">
        <v>0.64999999999999858</v>
      </c>
      <c r="X21" s="38">
        <v>0.57000000000000028</v>
      </c>
      <c r="Y21" s="38">
        <v>18.4575</v>
      </c>
      <c r="Z21" s="38">
        <v>16.115000000000002</v>
      </c>
      <c r="AA21" s="38">
        <v>13.822499999999998</v>
      </c>
      <c r="AB21" s="39">
        <v>0</v>
      </c>
    </row>
    <row r="22" spans="2:28" ht="17.25" thickTop="1" thickBot="1" x14ac:dyDescent="0.3">
      <c r="B22" s="40" t="s">
        <v>59</v>
      </c>
      <c r="C22" s="85">
        <f t="shared" si="0"/>
        <v>94.662499999999994</v>
      </c>
      <c r="D22" s="86"/>
      <c r="E22" s="37">
        <v>2.0399999999999991</v>
      </c>
      <c r="F22" s="38">
        <v>5.7650000000000006</v>
      </c>
      <c r="G22" s="38">
        <v>3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17.88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10.365000000000006</v>
      </c>
      <c r="V22" s="38">
        <v>19.535</v>
      </c>
      <c r="W22" s="38">
        <v>21.5975</v>
      </c>
      <c r="X22" s="38">
        <v>13.599999999999998</v>
      </c>
      <c r="Y22" s="38">
        <v>0.87999999999999901</v>
      </c>
      <c r="Z22" s="38">
        <v>0</v>
      </c>
      <c r="AA22" s="38">
        <v>0</v>
      </c>
      <c r="AB22" s="39">
        <v>0</v>
      </c>
    </row>
    <row r="23" spans="2:28" ht="17.25" thickTop="1" thickBot="1" x14ac:dyDescent="0.3">
      <c r="B23" s="40" t="s">
        <v>60</v>
      </c>
      <c r="C23" s="85">
        <f t="shared" si="0"/>
        <v>168.2775</v>
      </c>
      <c r="D23" s="86"/>
      <c r="E23" s="37">
        <v>0</v>
      </c>
      <c r="F23" s="38">
        <v>2.629999999999999</v>
      </c>
      <c r="G23" s="38">
        <v>3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6.3599999999999994</v>
      </c>
      <c r="O23" s="38">
        <v>0</v>
      </c>
      <c r="P23" s="38">
        <v>7.3625000000000007</v>
      </c>
      <c r="Q23" s="38">
        <v>12.045000000000002</v>
      </c>
      <c r="R23" s="38">
        <v>20.5</v>
      </c>
      <c r="S23" s="38">
        <v>10.98</v>
      </c>
      <c r="T23" s="38">
        <v>7.3299999999999983</v>
      </c>
      <c r="U23" s="38">
        <v>17.62</v>
      </c>
      <c r="V23" s="38">
        <v>19.997499999999999</v>
      </c>
      <c r="W23" s="38">
        <v>21.297500000000003</v>
      </c>
      <c r="X23" s="38">
        <v>5.552500000000002</v>
      </c>
      <c r="Y23" s="38">
        <v>12.572499999999998</v>
      </c>
      <c r="Z23" s="38">
        <v>17.552499999999998</v>
      </c>
      <c r="AA23" s="38">
        <v>2.4075000000000024</v>
      </c>
      <c r="AB23" s="39">
        <v>1.0700000000000003</v>
      </c>
    </row>
    <row r="24" spans="2:28" ht="17.25" thickTop="1" thickBot="1" x14ac:dyDescent="0.3">
      <c r="B24" s="40" t="s">
        <v>61</v>
      </c>
      <c r="C24" s="85">
        <f t="shared" si="0"/>
        <v>85.28749999999998</v>
      </c>
      <c r="D24" s="86"/>
      <c r="E24" s="37">
        <v>0</v>
      </c>
      <c r="F24" s="38">
        <v>0.66000000000000014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1.6374999999999993</v>
      </c>
      <c r="N24" s="38">
        <v>0</v>
      </c>
      <c r="O24" s="38">
        <v>1.995000000000001</v>
      </c>
      <c r="P24" s="38">
        <v>1.3275000000000006</v>
      </c>
      <c r="Q24" s="38">
        <v>11.084999999999997</v>
      </c>
      <c r="R24" s="38">
        <v>7.2125000000000021</v>
      </c>
      <c r="S24" s="38">
        <v>10.792499999999997</v>
      </c>
      <c r="T24" s="38">
        <v>0</v>
      </c>
      <c r="U24" s="38">
        <v>0</v>
      </c>
      <c r="V24" s="38">
        <v>6.0549999999999962</v>
      </c>
      <c r="W24" s="38">
        <v>3.7724999999999973</v>
      </c>
      <c r="X24" s="38">
        <v>12.287499999999998</v>
      </c>
      <c r="Y24" s="38">
        <v>3.0000000000001137E-2</v>
      </c>
      <c r="Z24" s="38">
        <v>5.4775000000000027</v>
      </c>
      <c r="AA24" s="38">
        <v>14.314999999999998</v>
      </c>
      <c r="AB24" s="39">
        <v>8.64</v>
      </c>
    </row>
    <row r="25" spans="2:28" ht="17.25" thickTop="1" thickBot="1" x14ac:dyDescent="0.3">
      <c r="B25" s="40" t="s">
        <v>62</v>
      </c>
      <c r="C25" s="85">
        <f t="shared" si="0"/>
        <v>196.27500000000003</v>
      </c>
      <c r="D25" s="86"/>
      <c r="E25" s="37">
        <v>9.7500000000000142E-2</v>
      </c>
      <c r="F25" s="38">
        <v>1.3900000000000006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13.855</v>
      </c>
      <c r="N25" s="38">
        <v>13.302500000000002</v>
      </c>
      <c r="O25" s="38">
        <v>15.8125</v>
      </c>
      <c r="P25" s="38">
        <v>19.807499999999997</v>
      </c>
      <c r="Q25" s="38">
        <v>22.095000000000002</v>
      </c>
      <c r="R25" s="38">
        <v>22.075000000000003</v>
      </c>
      <c r="S25" s="38">
        <v>21.982500000000002</v>
      </c>
      <c r="T25" s="38">
        <v>20.759999999999998</v>
      </c>
      <c r="U25" s="38">
        <v>0.89499999999999957</v>
      </c>
      <c r="V25" s="38">
        <v>0</v>
      </c>
      <c r="W25" s="38">
        <v>16.710000000000004</v>
      </c>
      <c r="X25" s="38">
        <v>0</v>
      </c>
      <c r="Y25" s="38">
        <v>1.7749999999999986</v>
      </c>
      <c r="Z25" s="38">
        <v>4.8225000000000016</v>
      </c>
      <c r="AA25" s="38">
        <v>20.895</v>
      </c>
      <c r="AB25" s="39">
        <v>0</v>
      </c>
    </row>
    <row r="26" spans="2:28" ht="17.25" thickTop="1" thickBot="1" x14ac:dyDescent="0.3">
      <c r="B26" s="40" t="s">
        <v>63</v>
      </c>
      <c r="C26" s="85">
        <f t="shared" si="0"/>
        <v>133.11750000000001</v>
      </c>
      <c r="D26" s="86"/>
      <c r="E26" s="37">
        <v>12.327500000000001</v>
      </c>
      <c r="F26" s="38">
        <v>3.9800000000000004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1.0300000000000011</v>
      </c>
      <c r="O26" s="38">
        <v>8.2800000000000011</v>
      </c>
      <c r="P26" s="38">
        <v>10.64</v>
      </c>
      <c r="Q26" s="38">
        <v>11.7</v>
      </c>
      <c r="R26" s="38">
        <v>6.9899999999999984</v>
      </c>
      <c r="S26" s="38">
        <v>7.66</v>
      </c>
      <c r="T26" s="38">
        <v>11.64</v>
      </c>
      <c r="U26" s="38">
        <v>0</v>
      </c>
      <c r="V26" s="38">
        <v>7.629999999999999</v>
      </c>
      <c r="W26" s="38">
        <v>11.599999999999998</v>
      </c>
      <c r="X26" s="38">
        <v>11.57</v>
      </c>
      <c r="Y26" s="38">
        <v>14.54</v>
      </c>
      <c r="Z26" s="38">
        <v>1.610000000000003</v>
      </c>
      <c r="AA26" s="38">
        <v>8.7500000000000036</v>
      </c>
      <c r="AB26" s="39">
        <v>3.1700000000000017</v>
      </c>
    </row>
    <row r="27" spans="2:28" ht="17.25" thickTop="1" thickBot="1" x14ac:dyDescent="0.3">
      <c r="B27" s="40" t="s">
        <v>64</v>
      </c>
      <c r="C27" s="85">
        <f t="shared" si="0"/>
        <v>36.680000000000007</v>
      </c>
      <c r="D27" s="86"/>
      <c r="E27" s="37">
        <v>3.6499999999999986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2.0100000000000016</v>
      </c>
      <c r="T27" s="38">
        <v>6</v>
      </c>
      <c r="U27" s="38">
        <v>0.44000000000000128</v>
      </c>
      <c r="V27" s="38">
        <v>14.18</v>
      </c>
      <c r="W27" s="38">
        <v>10.400000000000002</v>
      </c>
      <c r="X27" s="38">
        <v>0</v>
      </c>
      <c r="Y27" s="38">
        <v>0</v>
      </c>
      <c r="Z27" s="38">
        <v>0</v>
      </c>
      <c r="AA27" s="38">
        <v>0</v>
      </c>
      <c r="AB27" s="39">
        <v>0</v>
      </c>
    </row>
    <row r="28" spans="2:28" ht="17.25" thickTop="1" thickBot="1" x14ac:dyDescent="0.3">
      <c r="B28" s="40" t="s">
        <v>65</v>
      </c>
      <c r="C28" s="85">
        <f t="shared" si="0"/>
        <v>99.927500000000009</v>
      </c>
      <c r="D28" s="86"/>
      <c r="E28" s="37">
        <v>2.7699999999999996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5.1199999999999974</v>
      </c>
      <c r="P28" s="38">
        <v>4.7850000000000001</v>
      </c>
      <c r="Q28" s="38">
        <v>19.929999999999996</v>
      </c>
      <c r="R28" s="38">
        <v>15.540000000000003</v>
      </c>
      <c r="S28" s="38">
        <v>16.510000000000002</v>
      </c>
      <c r="T28" s="38">
        <v>16.5</v>
      </c>
      <c r="U28" s="38">
        <v>16.59</v>
      </c>
      <c r="V28" s="38">
        <v>0</v>
      </c>
      <c r="W28" s="38">
        <v>0</v>
      </c>
      <c r="X28" s="38">
        <v>5.0000000000000711E-2</v>
      </c>
      <c r="Y28" s="38">
        <v>0</v>
      </c>
      <c r="Z28" s="38">
        <v>1.2300000000000004</v>
      </c>
      <c r="AA28" s="38">
        <v>0.49249999999999972</v>
      </c>
      <c r="AB28" s="39">
        <v>0.41000000000000014</v>
      </c>
    </row>
    <row r="29" spans="2:28" ht="17.25" thickTop="1" thickBot="1" x14ac:dyDescent="0.3">
      <c r="B29" s="40" t="s">
        <v>66</v>
      </c>
      <c r="C29" s="85">
        <f t="shared" si="0"/>
        <v>54.640000000000008</v>
      </c>
      <c r="D29" s="86"/>
      <c r="E29" s="37">
        <v>0.30000000000000071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7.9999999999998295E-2</v>
      </c>
      <c r="V29" s="38">
        <v>12.27</v>
      </c>
      <c r="W29" s="38">
        <v>14.617500000000003</v>
      </c>
      <c r="X29" s="38">
        <v>0</v>
      </c>
      <c r="Y29" s="38">
        <v>1.2525000000000013</v>
      </c>
      <c r="Z29" s="38">
        <v>18.560000000000002</v>
      </c>
      <c r="AA29" s="38">
        <v>0</v>
      </c>
      <c r="AB29" s="39">
        <v>7.5600000000000023</v>
      </c>
    </row>
    <row r="30" spans="2:28" ht="17.25" thickTop="1" thickBot="1" x14ac:dyDescent="0.3">
      <c r="B30" s="40" t="s">
        <v>67</v>
      </c>
      <c r="C30" s="85">
        <f t="shared" si="0"/>
        <v>139.98249999999999</v>
      </c>
      <c r="D30" s="86"/>
      <c r="E30" s="37">
        <v>3.4800000000000004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1.0199999999999996</v>
      </c>
      <c r="O30" s="38">
        <v>6.6800000000000033</v>
      </c>
      <c r="P30" s="38">
        <v>12.850000000000001</v>
      </c>
      <c r="Q30" s="38">
        <v>8.18</v>
      </c>
      <c r="R30" s="38">
        <v>8.9750000000000014</v>
      </c>
      <c r="S30" s="38">
        <v>17.45</v>
      </c>
      <c r="T30" s="38">
        <v>22.555</v>
      </c>
      <c r="U30" s="38">
        <v>17.880000000000003</v>
      </c>
      <c r="V30" s="38">
        <v>8.2525000000000013</v>
      </c>
      <c r="W30" s="38">
        <v>9.9499999999999993</v>
      </c>
      <c r="X30" s="38">
        <v>0</v>
      </c>
      <c r="Y30" s="38">
        <v>0</v>
      </c>
      <c r="Z30" s="38">
        <v>12.720000000000002</v>
      </c>
      <c r="AA30" s="38">
        <v>9.64</v>
      </c>
      <c r="AB30" s="39">
        <v>0.34999999999999787</v>
      </c>
    </row>
    <row r="31" spans="2:28" ht="17.25" thickTop="1" thickBot="1" x14ac:dyDescent="0.3">
      <c r="B31" s="40" t="s">
        <v>68</v>
      </c>
      <c r="C31" s="85">
        <f t="shared" si="0"/>
        <v>163.10749999999999</v>
      </c>
      <c r="D31" s="86"/>
      <c r="E31" s="37">
        <v>4.0399999999999991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0.28000000000000114</v>
      </c>
      <c r="O31" s="38">
        <v>0</v>
      </c>
      <c r="P31" s="38">
        <v>8.8299999999999983</v>
      </c>
      <c r="Q31" s="38">
        <v>7.98</v>
      </c>
      <c r="R31" s="38">
        <v>10.794999999999998</v>
      </c>
      <c r="S31" s="38">
        <v>22.272500000000001</v>
      </c>
      <c r="T31" s="38">
        <v>21.917500000000004</v>
      </c>
      <c r="U31" s="38">
        <v>21.7</v>
      </c>
      <c r="V31" s="38">
        <v>21.085000000000001</v>
      </c>
      <c r="W31" s="38">
        <v>15.102499999999996</v>
      </c>
      <c r="X31" s="38">
        <v>17.744999999999997</v>
      </c>
      <c r="Y31" s="38">
        <v>6.57</v>
      </c>
      <c r="Z31" s="38">
        <v>0</v>
      </c>
      <c r="AA31" s="38">
        <v>0</v>
      </c>
      <c r="AB31" s="39">
        <v>4.7899999999999991</v>
      </c>
    </row>
    <row r="32" spans="2:28" ht="17.25" thickTop="1" thickBot="1" x14ac:dyDescent="0.3">
      <c r="B32" s="40" t="s">
        <v>69</v>
      </c>
      <c r="C32" s="85">
        <f t="shared" si="0"/>
        <v>93.120000000000019</v>
      </c>
      <c r="D32" s="86"/>
      <c r="E32" s="37">
        <v>6.16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3.8900000000000006</v>
      </c>
      <c r="P32" s="38">
        <v>2.677500000000002</v>
      </c>
      <c r="Q32" s="38">
        <v>3.1224999999999987</v>
      </c>
      <c r="R32" s="38">
        <v>0.8125</v>
      </c>
      <c r="S32" s="38">
        <v>2.985000000000003</v>
      </c>
      <c r="T32" s="38">
        <v>6.25</v>
      </c>
      <c r="U32" s="38">
        <v>17.625000000000004</v>
      </c>
      <c r="V32" s="38">
        <v>22.494999999999997</v>
      </c>
      <c r="W32" s="38">
        <v>14.6175</v>
      </c>
      <c r="X32" s="38">
        <v>8.6975000000000016</v>
      </c>
      <c r="Y32" s="38">
        <v>0</v>
      </c>
      <c r="Z32" s="38">
        <v>3.7874999999999979</v>
      </c>
      <c r="AA32" s="38">
        <v>0</v>
      </c>
      <c r="AB32" s="39">
        <v>0</v>
      </c>
    </row>
    <row r="33" spans="2:29" ht="16.5" thickTop="1" x14ac:dyDescent="0.25">
      <c r="B33" s="41" t="s">
        <v>70</v>
      </c>
      <c r="C33" s="75">
        <f t="shared" si="0"/>
        <v>234.89750000000001</v>
      </c>
      <c r="D33" s="76"/>
      <c r="E33" s="42">
        <v>4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5.2275000000000027</v>
      </c>
      <c r="O33" s="43">
        <v>10.702500000000001</v>
      </c>
      <c r="P33" s="43">
        <v>20.747499999999999</v>
      </c>
      <c r="Q33" s="43">
        <v>20.717500000000005</v>
      </c>
      <c r="R33" s="43">
        <v>21.4025</v>
      </c>
      <c r="S33" s="43">
        <v>22.317500000000003</v>
      </c>
      <c r="T33" s="43">
        <v>16.822499999999994</v>
      </c>
      <c r="U33" s="43">
        <v>15.750000000000004</v>
      </c>
      <c r="V33" s="43">
        <v>7.3475000000000001</v>
      </c>
      <c r="W33" s="43">
        <v>20.58</v>
      </c>
      <c r="X33" s="43">
        <v>19.237499999999997</v>
      </c>
      <c r="Y33" s="43">
        <v>21.285000000000004</v>
      </c>
      <c r="Z33" s="43">
        <v>11.507500000000004</v>
      </c>
      <c r="AA33" s="43">
        <v>14.317500000000003</v>
      </c>
      <c r="AB33" s="44">
        <v>2.9350000000000023</v>
      </c>
    </row>
    <row r="34" spans="2:29" ht="15.75" hidden="1" x14ac:dyDescent="0.25">
      <c r="B34" s="41" t="s">
        <v>73</v>
      </c>
      <c r="C34" s="75">
        <f>SUM(E34:AB34)</f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2" t="s">
        <v>2</v>
      </c>
      <c r="F38" s="33" t="s">
        <v>3</v>
      </c>
      <c r="G38" s="33" t="s">
        <v>4</v>
      </c>
      <c r="H38" s="33" t="s">
        <v>5</v>
      </c>
      <c r="I38" s="33" t="s">
        <v>6</v>
      </c>
      <c r="J38" s="33" t="s">
        <v>7</v>
      </c>
      <c r="K38" s="33" t="s">
        <v>8</v>
      </c>
      <c r="L38" s="33" t="s">
        <v>9</v>
      </c>
      <c r="M38" s="33" t="s">
        <v>10</v>
      </c>
      <c r="N38" s="33" t="s">
        <v>11</v>
      </c>
      <c r="O38" s="33" t="s">
        <v>12</v>
      </c>
      <c r="P38" s="33" t="s">
        <v>13</v>
      </c>
      <c r="Q38" s="33" t="s">
        <v>14</v>
      </c>
      <c r="R38" s="33" t="s">
        <v>15</v>
      </c>
      <c r="S38" s="34" t="s">
        <v>16</v>
      </c>
      <c r="T38" s="33" t="s">
        <v>17</v>
      </c>
      <c r="U38" s="33" t="s">
        <v>18</v>
      </c>
      <c r="V38" s="33" t="s">
        <v>19</v>
      </c>
      <c r="W38" s="33" t="s">
        <v>20</v>
      </c>
      <c r="X38" s="33" t="s">
        <v>21</v>
      </c>
      <c r="Y38" s="33" t="s">
        <v>22</v>
      </c>
      <c r="Z38" s="33" t="s">
        <v>23</v>
      </c>
      <c r="AA38" s="33" t="s">
        <v>24</v>
      </c>
      <c r="AB38" s="48" t="s">
        <v>25</v>
      </c>
      <c r="AC38" s="4"/>
    </row>
    <row r="39" spans="2:29" ht="17.25" thickTop="1" thickBot="1" x14ac:dyDescent="0.3">
      <c r="B39" s="36" t="str">
        <f>B4</f>
        <v>01.06.2022</v>
      </c>
      <c r="C39" s="85">
        <f>SUM(E39:AB39)</f>
        <v>-119.84</v>
      </c>
      <c r="D39" s="86"/>
      <c r="E39" s="37">
        <v>-12.427499999999998</v>
      </c>
      <c r="F39" s="38">
        <v>-0.90000000000000036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-6.4600000000000009</v>
      </c>
      <c r="O39" s="38">
        <v>-6.7399999999999984</v>
      </c>
      <c r="P39" s="38">
        <v>-0.96000000000000085</v>
      </c>
      <c r="Q39" s="38">
        <v>0</v>
      </c>
      <c r="R39" s="38">
        <v>0</v>
      </c>
      <c r="S39" s="38">
        <v>-4.870000000000001</v>
      </c>
      <c r="T39" s="38">
        <v>0</v>
      </c>
      <c r="U39" s="38">
        <v>0</v>
      </c>
      <c r="V39" s="38">
        <v>-18.655000000000001</v>
      </c>
      <c r="W39" s="38">
        <v>-17.579999999999998</v>
      </c>
      <c r="X39" s="38">
        <v>-5.8699999999999974</v>
      </c>
      <c r="Y39" s="38">
        <v>-13.072500000000002</v>
      </c>
      <c r="Z39" s="38">
        <v>-11.077499999999999</v>
      </c>
      <c r="AA39" s="38">
        <v>-18.657500000000002</v>
      </c>
      <c r="AB39" s="39">
        <v>-2.5699999999999967</v>
      </c>
    </row>
    <row r="40" spans="2:29" ht="17.25" thickTop="1" thickBot="1" x14ac:dyDescent="0.3">
      <c r="B40" s="40" t="str">
        <f t="shared" ref="B40:B69" si="1">B5</f>
        <v>02.06.2022</v>
      </c>
      <c r="C40" s="85">
        <f t="shared" ref="C40:C68" si="2">SUM(E40:AB40)</f>
        <v>-106.1575</v>
      </c>
      <c r="D40" s="86"/>
      <c r="E40" s="37">
        <v>-0.73000000000000043</v>
      </c>
      <c r="F40" s="38">
        <v>-3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-8</v>
      </c>
      <c r="M40" s="38">
        <v>-17.4375</v>
      </c>
      <c r="N40" s="38">
        <v>-1.0300000000000011</v>
      </c>
      <c r="O40" s="38">
        <v>-4</v>
      </c>
      <c r="P40" s="38">
        <v>-4</v>
      </c>
      <c r="Q40" s="38">
        <v>0</v>
      </c>
      <c r="R40" s="38">
        <v>0</v>
      </c>
      <c r="S40" s="38">
        <v>-1.870000000000001</v>
      </c>
      <c r="T40" s="38">
        <v>0</v>
      </c>
      <c r="U40" s="38">
        <v>0</v>
      </c>
      <c r="V40" s="38">
        <v>-0.26999999999999957</v>
      </c>
      <c r="W40" s="38">
        <v>0</v>
      </c>
      <c r="X40" s="38">
        <v>-7.1674999999999969</v>
      </c>
      <c r="Y40" s="38">
        <v>-14.107499999999996</v>
      </c>
      <c r="Z40" s="38">
        <v>-18.5625</v>
      </c>
      <c r="AA40" s="38">
        <v>-10.120000000000001</v>
      </c>
      <c r="AB40" s="39">
        <v>-15.862500000000001</v>
      </c>
    </row>
    <row r="41" spans="2:29" ht="17.25" thickTop="1" thickBot="1" x14ac:dyDescent="0.3">
      <c r="B41" s="40" t="str">
        <f t="shared" si="1"/>
        <v>03.06.2022</v>
      </c>
      <c r="C41" s="85">
        <f t="shared" si="2"/>
        <v>-95.687499999999972</v>
      </c>
      <c r="D41" s="86"/>
      <c r="E41" s="37">
        <v>-10.547499999999999</v>
      </c>
      <c r="F41" s="38">
        <v>-3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-3.2199999999999989</v>
      </c>
      <c r="M41" s="38">
        <v>-10.399999999999999</v>
      </c>
      <c r="N41" s="38">
        <v>0</v>
      </c>
      <c r="O41" s="38">
        <v>-3.6774999999999984</v>
      </c>
      <c r="P41" s="38">
        <v>-0.62999999999999901</v>
      </c>
      <c r="Q41" s="38">
        <v>-3.9649999999999999</v>
      </c>
      <c r="R41" s="38">
        <v>-1.5399999999999991</v>
      </c>
      <c r="S41" s="38">
        <v>-0.89999999999999858</v>
      </c>
      <c r="T41" s="38">
        <v>-4.57</v>
      </c>
      <c r="U41" s="38">
        <v>-5.8249999999999993</v>
      </c>
      <c r="V41" s="38">
        <v>-0.51999999999999957</v>
      </c>
      <c r="W41" s="38">
        <v>0</v>
      </c>
      <c r="X41" s="38">
        <v>-2.8949999999999996</v>
      </c>
      <c r="Y41" s="38">
        <v>-5.759999999999998</v>
      </c>
      <c r="Z41" s="38">
        <v>-18.855</v>
      </c>
      <c r="AA41" s="38">
        <v>-18.282500000000002</v>
      </c>
      <c r="AB41" s="39">
        <v>-1.1000000000000014</v>
      </c>
    </row>
    <row r="42" spans="2:29" ht="17.25" thickTop="1" thickBot="1" x14ac:dyDescent="0.3">
      <c r="B42" s="40" t="str">
        <f t="shared" si="1"/>
        <v>04.06.2022</v>
      </c>
      <c r="C42" s="85">
        <f t="shared" si="2"/>
        <v>-97.197499999999991</v>
      </c>
      <c r="D42" s="86"/>
      <c r="E42" s="37">
        <v>-4.7625000000000011</v>
      </c>
      <c r="F42" s="38">
        <v>-3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-3.7300000000000004</v>
      </c>
      <c r="N42" s="38">
        <v>-14.5</v>
      </c>
      <c r="O42" s="38">
        <v>-19.09</v>
      </c>
      <c r="P42" s="38">
        <v>-18.204999999999998</v>
      </c>
      <c r="Q42" s="38">
        <v>-9.64</v>
      </c>
      <c r="R42" s="38">
        <v>0</v>
      </c>
      <c r="S42" s="38">
        <v>0</v>
      </c>
      <c r="T42" s="38">
        <v>-3.9600000000000009</v>
      </c>
      <c r="U42" s="38">
        <v>0</v>
      </c>
      <c r="V42" s="38">
        <v>-0.67999999999999972</v>
      </c>
      <c r="W42" s="38">
        <v>0</v>
      </c>
      <c r="X42" s="38">
        <v>0</v>
      </c>
      <c r="Y42" s="38">
        <v>-6.6724999999999994</v>
      </c>
      <c r="Z42" s="38">
        <v>-12.957500000000003</v>
      </c>
      <c r="AA42" s="38">
        <v>0</v>
      </c>
      <c r="AB42" s="39">
        <v>0</v>
      </c>
    </row>
    <row r="43" spans="2:29" ht="17.25" thickTop="1" thickBot="1" x14ac:dyDescent="0.3">
      <c r="B43" s="40" t="str">
        <f t="shared" si="1"/>
        <v>05.06.2022</v>
      </c>
      <c r="C43" s="85">
        <f t="shared" si="2"/>
        <v>-120.5625</v>
      </c>
      <c r="D43" s="86"/>
      <c r="E43" s="37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-5.52</v>
      </c>
      <c r="N43" s="38">
        <v>-14.252500000000001</v>
      </c>
      <c r="O43" s="38">
        <v>-3</v>
      </c>
      <c r="P43" s="38">
        <v>-11.219999999999999</v>
      </c>
      <c r="Q43" s="38">
        <v>-15.41</v>
      </c>
      <c r="R43" s="38">
        <v>-18.9575</v>
      </c>
      <c r="S43" s="38">
        <v>-18.514999999999997</v>
      </c>
      <c r="T43" s="38">
        <v>-16.997499999999999</v>
      </c>
      <c r="U43" s="38">
        <v>-9.1900000000000013</v>
      </c>
      <c r="V43" s="38">
        <v>-4.9699999999999953</v>
      </c>
      <c r="W43" s="38">
        <v>-0.21000000000000085</v>
      </c>
      <c r="X43" s="38">
        <v>-0.60000000000000142</v>
      </c>
      <c r="Y43" s="38">
        <v>-1.7199999999999989</v>
      </c>
      <c r="Z43" s="38">
        <v>0</v>
      </c>
      <c r="AA43" s="38">
        <v>0</v>
      </c>
      <c r="AB43" s="39">
        <v>0</v>
      </c>
    </row>
    <row r="44" spans="2:29" ht="17.25" thickTop="1" thickBot="1" x14ac:dyDescent="0.3">
      <c r="B44" s="40" t="str">
        <f t="shared" si="1"/>
        <v>06.06.2022</v>
      </c>
      <c r="C44" s="85">
        <f t="shared" si="2"/>
        <v>-114.2675</v>
      </c>
      <c r="D44" s="86"/>
      <c r="E44" s="37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-6</v>
      </c>
      <c r="M44" s="38">
        <v>0</v>
      </c>
      <c r="N44" s="38">
        <v>0</v>
      </c>
      <c r="O44" s="38">
        <v>-4</v>
      </c>
      <c r="P44" s="38">
        <v>-14.91</v>
      </c>
      <c r="Q44" s="38">
        <v>-19.619999999999997</v>
      </c>
      <c r="R44" s="38">
        <v>0</v>
      </c>
      <c r="S44" s="38">
        <v>-4</v>
      </c>
      <c r="T44" s="38">
        <v>-4</v>
      </c>
      <c r="U44" s="38">
        <v>-12.459999999999999</v>
      </c>
      <c r="V44" s="38">
        <v>-0.58999999999999986</v>
      </c>
      <c r="W44" s="38">
        <v>-6.5299999999999994</v>
      </c>
      <c r="X44" s="38">
        <v>-13.589999999999998</v>
      </c>
      <c r="Y44" s="38">
        <v>-1.1099999999999994</v>
      </c>
      <c r="Z44" s="38">
        <v>-12.779999999999998</v>
      </c>
      <c r="AA44" s="38">
        <v>-7.6875</v>
      </c>
      <c r="AB44" s="39">
        <v>-6.99</v>
      </c>
    </row>
    <row r="45" spans="2:29" ht="17.25" thickTop="1" thickBot="1" x14ac:dyDescent="0.3">
      <c r="B45" s="40" t="str">
        <f t="shared" si="1"/>
        <v>07.06.2022</v>
      </c>
      <c r="C45" s="85">
        <f t="shared" si="2"/>
        <v>-158.02250000000001</v>
      </c>
      <c r="D45" s="86"/>
      <c r="E45" s="37">
        <v>-2.4800000000000004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-10.44</v>
      </c>
      <c r="P45" s="38">
        <v>-10.73</v>
      </c>
      <c r="Q45" s="38">
        <v>-10.87</v>
      </c>
      <c r="R45" s="38">
        <v>-10.43</v>
      </c>
      <c r="S45" s="38">
        <v>-17.455000000000002</v>
      </c>
      <c r="T45" s="38">
        <v>-3.4024999999999999</v>
      </c>
      <c r="U45" s="38">
        <v>-3.2200000000000024</v>
      </c>
      <c r="V45" s="38">
        <v>-14.440000000000001</v>
      </c>
      <c r="W45" s="38">
        <v>-14.03</v>
      </c>
      <c r="X45" s="38">
        <v>-13.840000000000002</v>
      </c>
      <c r="Y45" s="38">
        <v>-5.0000000000000711E-2</v>
      </c>
      <c r="Z45" s="38">
        <v>-14.02</v>
      </c>
      <c r="AA45" s="38">
        <v>-18.887500000000003</v>
      </c>
      <c r="AB45" s="39">
        <v>-13.727500000000001</v>
      </c>
    </row>
    <row r="46" spans="2:29" ht="17.25" thickTop="1" thickBot="1" x14ac:dyDescent="0.3">
      <c r="B46" s="40" t="str">
        <f t="shared" si="1"/>
        <v>08.06.2022</v>
      </c>
      <c r="C46" s="85">
        <f t="shared" si="2"/>
        <v>-108.8175</v>
      </c>
      <c r="D46" s="86"/>
      <c r="E46" s="37">
        <v>-1.240000000000002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-7.7900000000000009</v>
      </c>
      <c r="O46" s="38">
        <v>-10.89</v>
      </c>
      <c r="P46" s="38">
        <v>-13.210000000000003</v>
      </c>
      <c r="Q46" s="38">
        <v>-13.490000000000002</v>
      </c>
      <c r="R46" s="38">
        <v>-13.500000000000002</v>
      </c>
      <c r="S46" s="38">
        <v>-5.697499999999998</v>
      </c>
      <c r="T46" s="38">
        <v>-0.73999999999999844</v>
      </c>
      <c r="U46" s="38">
        <v>0</v>
      </c>
      <c r="V46" s="38">
        <v>-4.9700000000000006</v>
      </c>
      <c r="W46" s="38">
        <v>-12.86</v>
      </c>
      <c r="X46" s="38">
        <v>-13.97</v>
      </c>
      <c r="Y46" s="38">
        <v>-7.9600000000000009</v>
      </c>
      <c r="Z46" s="38">
        <v>-0.39999999999999858</v>
      </c>
      <c r="AA46" s="38">
        <v>-1.9199999999999982</v>
      </c>
      <c r="AB46" s="39">
        <v>-0.17999999999999972</v>
      </c>
    </row>
    <row r="47" spans="2:29" ht="17.25" thickTop="1" thickBot="1" x14ac:dyDescent="0.3">
      <c r="B47" s="40" t="str">
        <f t="shared" si="1"/>
        <v>09.06.2022</v>
      </c>
      <c r="C47" s="85">
        <f t="shared" si="2"/>
        <v>-116.29750000000001</v>
      </c>
      <c r="D47" s="86"/>
      <c r="E47" s="37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-1.6799999999999997</v>
      </c>
      <c r="O47" s="38">
        <v>-3.1699999999999982</v>
      </c>
      <c r="P47" s="38">
        <v>-10.130000000000001</v>
      </c>
      <c r="Q47" s="38">
        <v>-10.1</v>
      </c>
      <c r="R47" s="38">
        <v>-9.1300000000000026</v>
      </c>
      <c r="S47" s="38">
        <v>-0.23250000000000171</v>
      </c>
      <c r="T47" s="38">
        <v>-16.045000000000002</v>
      </c>
      <c r="U47" s="38">
        <v>-9.8000000000000007</v>
      </c>
      <c r="V47" s="38">
        <v>-10.16</v>
      </c>
      <c r="W47" s="38">
        <v>-9.1999999999999993</v>
      </c>
      <c r="X47" s="38">
        <v>-10.110000000000001</v>
      </c>
      <c r="Y47" s="38">
        <v>-13.407499999999997</v>
      </c>
      <c r="Z47" s="38">
        <v>0</v>
      </c>
      <c r="AA47" s="38">
        <v>-11.342499999999998</v>
      </c>
      <c r="AB47" s="39">
        <v>-1.7899999999999991</v>
      </c>
    </row>
    <row r="48" spans="2:29" ht="17.25" thickTop="1" thickBot="1" x14ac:dyDescent="0.3">
      <c r="B48" s="40" t="str">
        <f t="shared" si="1"/>
        <v>10.06.2022</v>
      </c>
      <c r="C48" s="85">
        <f t="shared" si="2"/>
        <v>-127.15249999999999</v>
      </c>
      <c r="D48" s="86"/>
      <c r="E48" s="37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-7</v>
      </c>
      <c r="O48" s="38">
        <v>-9.99</v>
      </c>
      <c r="P48" s="38">
        <v>-9.69</v>
      </c>
      <c r="Q48" s="38">
        <v>-13.620000000000001</v>
      </c>
      <c r="R48" s="38">
        <v>-11.74</v>
      </c>
      <c r="S48" s="38">
        <v>-17.23</v>
      </c>
      <c r="T48" s="38">
        <v>-16.247500000000002</v>
      </c>
      <c r="U48" s="38">
        <v>-9.4400000000000013</v>
      </c>
      <c r="V48" s="38">
        <v>-10.11</v>
      </c>
      <c r="W48" s="38">
        <v>-8.09</v>
      </c>
      <c r="X48" s="38">
        <v>0</v>
      </c>
      <c r="Y48" s="38">
        <v>-0.85000000000000142</v>
      </c>
      <c r="Z48" s="38">
        <v>-4.9049999999999994</v>
      </c>
      <c r="AA48" s="38">
        <v>0</v>
      </c>
      <c r="AB48" s="39">
        <v>-8.2399999999999984</v>
      </c>
    </row>
    <row r="49" spans="2:28" ht="17.25" thickTop="1" thickBot="1" x14ac:dyDescent="0.3">
      <c r="B49" s="40" t="str">
        <f t="shared" si="1"/>
        <v>11.06.2022</v>
      </c>
      <c r="C49" s="85">
        <f t="shared" si="2"/>
        <v>-171.26499999999999</v>
      </c>
      <c r="D49" s="86"/>
      <c r="E49" s="37">
        <v>-3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-6.77</v>
      </c>
      <c r="O49" s="38">
        <v>-10.87</v>
      </c>
      <c r="P49" s="38">
        <v>-10.210000000000001</v>
      </c>
      <c r="Q49" s="38">
        <v>-10.15</v>
      </c>
      <c r="R49" s="38">
        <v>-10.050000000000001</v>
      </c>
      <c r="S49" s="38">
        <v>-12.65</v>
      </c>
      <c r="T49" s="38">
        <v>-12.759999999999998</v>
      </c>
      <c r="U49" s="38">
        <v>-12.640000000000002</v>
      </c>
      <c r="V49" s="38">
        <v>-8.73</v>
      </c>
      <c r="W49" s="38">
        <v>-10.01</v>
      </c>
      <c r="X49" s="38">
        <v>-10.049999999999999</v>
      </c>
      <c r="Y49" s="38">
        <v>-13.02</v>
      </c>
      <c r="Z49" s="38">
        <v>-12.410000000000002</v>
      </c>
      <c r="AA49" s="38">
        <v>-14.782500000000001</v>
      </c>
      <c r="AB49" s="39">
        <v>-13.1625</v>
      </c>
    </row>
    <row r="50" spans="2:28" ht="17.25" thickTop="1" thickBot="1" x14ac:dyDescent="0.3">
      <c r="B50" s="40" t="str">
        <f t="shared" si="1"/>
        <v>12.06.2022</v>
      </c>
      <c r="C50" s="85">
        <f t="shared" si="2"/>
        <v>-266.8</v>
      </c>
      <c r="D50" s="86"/>
      <c r="E50" s="37">
        <v>-3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-7.2399999999999984</v>
      </c>
      <c r="N50" s="38">
        <v>-18.745000000000001</v>
      </c>
      <c r="O50" s="38">
        <v>-18.21</v>
      </c>
      <c r="P50" s="38">
        <v>-18.357499999999998</v>
      </c>
      <c r="Q50" s="38">
        <v>-17.144999999999996</v>
      </c>
      <c r="R50" s="38">
        <v>-18.234999999999999</v>
      </c>
      <c r="S50" s="38">
        <v>-18.907499999999999</v>
      </c>
      <c r="T50" s="38">
        <v>-18.215000000000003</v>
      </c>
      <c r="U50" s="38">
        <v>-16.950000000000003</v>
      </c>
      <c r="V50" s="38">
        <v>-17.127500000000001</v>
      </c>
      <c r="W50" s="38">
        <v>-17.082500000000003</v>
      </c>
      <c r="X50" s="38">
        <v>-17.297499999999999</v>
      </c>
      <c r="Y50" s="38">
        <v>-18.222500000000004</v>
      </c>
      <c r="Z50" s="38">
        <v>-16.759999999999998</v>
      </c>
      <c r="AA50" s="38">
        <v>-15.504999999999999</v>
      </c>
      <c r="AB50" s="39">
        <v>-9.8000000000000007</v>
      </c>
    </row>
    <row r="51" spans="2:28" ht="17.25" thickTop="1" thickBot="1" x14ac:dyDescent="0.3">
      <c r="B51" s="40" t="str">
        <f t="shared" si="1"/>
        <v>13.06.2022</v>
      </c>
      <c r="C51" s="85">
        <f t="shared" si="2"/>
        <v>-127.4375</v>
      </c>
      <c r="D51" s="86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-6.8100000000000005</v>
      </c>
      <c r="O51" s="38">
        <v>-9.7199999999999989</v>
      </c>
      <c r="P51" s="38">
        <v>-10.110000000000001</v>
      </c>
      <c r="Q51" s="38">
        <v>-10.26</v>
      </c>
      <c r="R51" s="38">
        <v>-10.09</v>
      </c>
      <c r="S51" s="38">
        <v>-10.119999999999999</v>
      </c>
      <c r="T51" s="38">
        <v>-10.199999999999999</v>
      </c>
      <c r="U51" s="38">
        <v>-9.9600000000000009</v>
      </c>
      <c r="V51" s="38">
        <v>-10.15</v>
      </c>
      <c r="W51" s="38">
        <v>-10.029999999999999</v>
      </c>
      <c r="X51" s="38">
        <v>-10.09</v>
      </c>
      <c r="Y51" s="38">
        <v>0</v>
      </c>
      <c r="Z51" s="38">
        <v>-0.32999999999999829</v>
      </c>
      <c r="AA51" s="38">
        <v>-0.32000000000000028</v>
      </c>
      <c r="AB51" s="39">
        <v>-19.247499999999999</v>
      </c>
    </row>
    <row r="52" spans="2:28" ht="17.25" thickTop="1" thickBot="1" x14ac:dyDescent="0.3">
      <c r="B52" s="40" t="str">
        <f t="shared" si="1"/>
        <v>14.06.2022</v>
      </c>
      <c r="C52" s="85">
        <f t="shared" si="2"/>
        <v>-124.0275</v>
      </c>
      <c r="D52" s="86"/>
      <c r="E52" s="37">
        <v>-1.9900000000000002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-4.0500000000000007</v>
      </c>
      <c r="O52" s="38">
        <v>-6.25</v>
      </c>
      <c r="P52" s="38">
        <v>-9.31</v>
      </c>
      <c r="Q52" s="38">
        <v>-9.35</v>
      </c>
      <c r="R52" s="38">
        <v>-9.5399999999999991</v>
      </c>
      <c r="S52" s="38">
        <v>-12.290000000000001</v>
      </c>
      <c r="T52" s="38">
        <v>-12.4</v>
      </c>
      <c r="U52" s="38">
        <v>-11.700000000000001</v>
      </c>
      <c r="V52" s="38">
        <v>-6.85</v>
      </c>
      <c r="W52" s="38">
        <v>-5.3599999999999994</v>
      </c>
      <c r="X52" s="38">
        <v>-6.8599999999999994</v>
      </c>
      <c r="Y52" s="38">
        <v>-15.252500000000003</v>
      </c>
      <c r="Z52" s="38">
        <v>-12.824999999999999</v>
      </c>
      <c r="AA52" s="38">
        <v>0</v>
      </c>
      <c r="AB52" s="39">
        <v>0</v>
      </c>
    </row>
    <row r="53" spans="2:28" ht="17.25" thickTop="1" thickBot="1" x14ac:dyDescent="0.3">
      <c r="B53" s="40" t="str">
        <f t="shared" si="1"/>
        <v>15.06.2022</v>
      </c>
      <c r="C53" s="85">
        <f t="shared" si="2"/>
        <v>-168.35999999999999</v>
      </c>
      <c r="D53" s="86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-6.84</v>
      </c>
      <c r="O53" s="38">
        <v>-10.4</v>
      </c>
      <c r="P53" s="38">
        <v>-9.36</v>
      </c>
      <c r="Q53" s="38">
        <v>-9.26</v>
      </c>
      <c r="R53" s="38">
        <v>-9.23</v>
      </c>
      <c r="S53" s="38">
        <v>-16.64</v>
      </c>
      <c r="T53" s="38">
        <v>-15.3</v>
      </c>
      <c r="U53" s="38">
        <v>-15.52</v>
      </c>
      <c r="V53" s="38">
        <v>-11.95</v>
      </c>
      <c r="W53" s="38">
        <v>-6.8100000000000005</v>
      </c>
      <c r="X53" s="38">
        <v>-6.7600000000000016</v>
      </c>
      <c r="Y53" s="38">
        <v>-18.654999999999998</v>
      </c>
      <c r="Z53" s="38">
        <v>-6.9024999999999999</v>
      </c>
      <c r="AA53" s="38">
        <v>-19.102499999999999</v>
      </c>
      <c r="AB53" s="39">
        <v>-5.6299999999999972</v>
      </c>
    </row>
    <row r="54" spans="2:28" ht="17.25" thickTop="1" thickBot="1" x14ac:dyDescent="0.3">
      <c r="B54" s="40" t="str">
        <f t="shared" si="1"/>
        <v>16.06.2022</v>
      </c>
      <c r="C54" s="85">
        <f t="shared" si="2"/>
        <v>-177.07500000000002</v>
      </c>
      <c r="D54" s="86"/>
      <c r="E54" s="37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-6.76</v>
      </c>
      <c r="O54" s="38">
        <v>-9.9600000000000009</v>
      </c>
      <c r="P54" s="38">
        <v>-10.120000000000001</v>
      </c>
      <c r="Q54" s="38">
        <v>-11.49</v>
      </c>
      <c r="R54" s="38">
        <v>-15.33</v>
      </c>
      <c r="S54" s="38">
        <v>-15.279999999999998</v>
      </c>
      <c r="T54" s="38">
        <v>-14.989999999999998</v>
      </c>
      <c r="U54" s="38">
        <v>-10.520000000000001</v>
      </c>
      <c r="V54" s="38">
        <v>-11.76</v>
      </c>
      <c r="W54" s="38">
        <v>-12.629999999999999</v>
      </c>
      <c r="X54" s="38">
        <v>-11.360000000000003</v>
      </c>
      <c r="Y54" s="38">
        <v>-19.892500000000002</v>
      </c>
      <c r="Z54" s="38">
        <v>-11.03</v>
      </c>
      <c r="AA54" s="38">
        <v>-12.5525</v>
      </c>
      <c r="AB54" s="39">
        <v>-3.4000000000000004</v>
      </c>
    </row>
    <row r="55" spans="2:28" ht="17.25" thickTop="1" thickBot="1" x14ac:dyDescent="0.3">
      <c r="B55" s="40" t="str">
        <f t="shared" si="1"/>
        <v>17.06.2022</v>
      </c>
      <c r="C55" s="85">
        <f t="shared" si="2"/>
        <v>-139.99</v>
      </c>
      <c r="D55" s="86"/>
      <c r="E55" s="37">
        <v>0</v>
      </c>
      <c r="F55" s="38">
        <v>-0.89000000000000057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-6.82</v>
      </c>
      <c r="O55" s="38">
        <v>-9.6100000000000012</v>
      </c>
      <c r="P55" s="38">
        <v>-12.299999999999999</v>
      </c>
      <c r="Q55" s="38">
        <v>-0.64000000000000057</v>
      </c>
      <c r="R55" s="38">
        <v>-15.549999999999999</v>
      </c>
      <c r="S55" s="38">
        <v>-15.920000000000002</v>
      </c>
      <c r="T55" s="38">
        <v>-12.899999999999999</v>
      </c>
      <c r="U55" s="38">
        <v>-7.4499999999999993</v>
      </c>
      <c r="V55" s="38">
        <v>-12.149999999999999</v>
      </c>
      <c r="W55" s="38">
        <v>-1.6500000000000021</v>
      </c>
      <c r="X55" s="38">
        <v>0</v>
      </c>
      <c r="Y55" s="38">
        <v>-11.84</v>
      </c>
      <c r="Z55" s="38">
        <v>-10.91</v>
      </c>
      <c r="AA55" s="38">
        <v>-11.62</v>
      </c>
      <c r="AB55" s="39">
        <v>-9.74</v>
      </c>
    </row>
    <row r="56" spans="2:28" ht="17.25" thickTop="1" thickBot="1" x14ac:dyDescent="0.3">
      <c r="B56" s="40" t="str">
        <f t="shared" si="1"/>
        <v>18.06.2022</v>
      </c>
      <c r="C56" s="85">
        <f t="shared" si="2"/>
        <v>-77.277500000000018</v>
      </c>
      <c r="D56" s="86"/>
      <c r="E56" s="37">
        <v>-1.490000000000002</v>
      </c>
      <c r="F56" s="38">
        <v>-1.9700000000000024</v>
      </c>
      <c r="G56" s="38">
        <v>0</v>
      </c>
      <c r="H56" s="38">
        <v>0</v>
      </c>
      <c r="I56" s="38">
        <v>0</v>
      </c>
      <c r="J56" s="38">
        <v>0</v>
      </c>
      <c r="K56" s="38">
        <v>-2.3100000000000005</v>
      </c>
      <c r="L56" s="38">
        <v>0</v>
      </c>
      <c r="M56" s="38">
        <v>-7</v>
      </c>
      <c r="N56" s="38">
        <v>-8.7899999999999991</v>
      </c>
      <c r="O56" s="38">
        <v>-10.092499999999999</v>
      </c>
      <c r="P56" s="38">
        <v>0</v>
      </c>
      <c r="Q56" s="38">
        <v>-2.8500000000000014</v>
      </c>
      <c r="R56" s="38">
        <v>0</v>
      </c>
      <c r="S56" s="38">
        <v>-12.8475</v>
      </c>
      <c r="T56" s="38">
        <v>-9.1625000000000014</v>
      </c>
      <c r="U56" s="38">
        <v>-3.4400000000000013</v>
      </c>
      <c r="V56" s="38">
        <v>-0.75</v>
      </c>
      <c r="W56" s="38">
        <v>-2.8275000000000006</v>
      </c>
      <c r="X56" s="38">
        <v>-3.75</v>
      </c>
      <c r="Y56" s="38">
        <v>0</v>
      </c>
      <c r="Z56" s="38">
        <v>0</v>
      </c>
      <c r="AA56" s="38">
        <v>0</v>
      </c>
      <c r="AB56" s="39">
        <v>-9.9974999999999987</v>
      </c>
    </row>
    <row r="57" spans="2:28" ht="17.25" thickTop="1" thickBot="1" x14ac:dyDescent="0.3">
      <c r="B57" s="40" t="str">
        <f t="shared" si="1"/>
        <v>19.06.2022</v>
      </c>
      <c r="C57" s="85">
        <f t="shared" si="2"/>
        <v>-105.50500000000001</v>
      </c>
      <c r="D57" s="86"/>
      <c r="E57" s="37">
        <v>-0.97500000000000142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-7.1075000000000017</v>
      </c>
      <c r="L57" s="38">
        <v>-8.317499999999999</v>
      </c>
      <c r="M57" s="38">
        <v>-11.785</v>
      </c>
      <c r="N57" s="38">
        <v>0</v>
      </c>
      <c r="O57" s="38">
        <v>-3.629999999999999</v>
      </c>
      <c r="P57" s="38">
        <v>-7.192499999999999</v>
      </c>
      <c r="Q57" s="38">
        <v>-5.4349999999999987</v>
      </c>
      <c r="R57" s="38">
        <v>-5.3199999999999985</v>
      </c>
      <c r="S57" s="38">
        <v>-8.7049999999999983</v>
      </c>
      <c r="T57" s="38">
        <v>-14.207500000000001</v>
      </c>
      <c r="U57" s="38">
        <v>-7.0000000000000284E-2</v>
      </c>
      <c r="V57" s="38">
        <v>0</v>
      </c>
      <c r="W57" s="38">
        <v>0</v>
      </c>
      <c r="X57" s="38">
        <v>0</v>
      </c>
      <c r="Y57" s="38">
        <v>-1.3475000000000001</v>
      </c>
      <c r="Z57" s="38">
        <v>-10.4825</v>
      </c>
      <c r="AA57" s="38">
        <v>-17.350000000000001</v>
      </c>
      <c r="AB57" s="39">
        <v>-3.5799999999999983</v>
      </c>
    </row>
    <row r="58" spans="2:28" ht="17.25" thickTop="1" thickBot="1" x14ac:dyDescent="0.3">
      <c r="B58" s="40" t="str">
        <f t="shared" si="1"/>
        <v>20.06.2022</v>
      </c>
      <c r="C58" s="85">
        <f t="shared" si="2"/>
        <v>-22.087499999999991</v>
      </c>
      <c r="D58" s="86"/>
      <c r="E58" s="37">
        <v>-7.9299999999999979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-1.75</v>
      </c>
      <c r="L58" s="38">
        <v>0</v>
      </c>
      <c r="M58" s="38">
        <v>-1.3200000000000003</v>
      </c>
      <c r="N58" s="38">
        <v>0</v>
      </c>
      <c r="O58" s="38">
        <v>-2.1624999999999979</v>
      </c>
      <c r="P58" s="38">
        <v>0</v>
      </c>
      <c r="Q58" s="38">
        <v>-3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-0.46999999999999886</v>
      </c>
      <c r="Y58" s="38">
        <v>0</v>
      </c>
      <c r="Z58" s="38">
        <v>-3</v>
      </c>
      <c r="AA58" s="38">
        <v>-0.94999999999999929</v>
      </c>
      <c r="AB58" s="39">
        <v>-1.504999999999999</v>
      </c>
    </row>
    <row r="59" spans="2:28" ht="17.25" thickTop="1" thickBot="1" x14ac:dyDescent="0.3">
      <c r="B59" s="40" t="str">
        <f t="shared" si="1"/>
        <v>21.06.2022</v>
      </c>
      <c r="C59" s="85">
        <f t="shared" si="2"/>
        <v>-42.674999999999997</v>
      </c>
      <c r="D59" s="86"/>
      <c r="E59" s="37">
        <v>-3.5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-1.2899999999999991</v>
      </c>
      <c r="M59" s="38">
        <v>-3.8000000000000007</v>
      </c>
      <c r="N59" s="38">
        <v>-8.0250000000000021</v>
      </c>
      <c r="O59" s="38">
        <v>-3.3200000000000003</v>
      </c>
      <c r="P59" s="38">
        <v>-0.23000000000000043</v>
      </c>
      <c r="Q59" s="38">
        <v>0</v>
      </c>
      <c r="R59" s="38">
        <v>0</v>
      </c>
      <c r="S59" s="38">
        <v>0</v>
      </c>
      <c r="T59" s="38">
        <v>-9.25</v>
      </c>
      <c r="U59" s="38">
        <v>-8.1274999999999977</v>
      </c>
      <c r="V59" s="38">
        <v>0</v>
      </c>
      <c r="W59" s="38">
        <v>-0.83999999999999986</v>
      </c>
      <c r="X59" s="38">
        <v>0</v>
      </c>
      <c r="Y59" s="38">
        <v>-3.5999999999999979</v>
      </c>
      <c r="Z59" s="38">
        <v>-0.67999999999999972</v>
      </c>
      <c r="AA59" s="38">
        <v>0</v>
      </c>
      <c r="AB59" s="39">
        <v>-1.2499999999999289E-2</v>
      </c>
    </row>
    <row r="60" spans="2:28" ht="17.25" thickTop="1" thickBot="1" x14ac:dyDescent="0.3">
      <c r="B60" s="40" t="str">
        <f t="shared" si="1"/>
        <v>22.06.2022</v>
      </c>
      <c r="C60" s="85">
        <f t="shared" si="2"/>
        <v>-52.317500000000003</v>
      </c>
      <c r="D60" s="86"/>
      <c r="E60" s="37">
        <v>-0.12000000000000099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-1.4000000000000021</v>
      </c>
      <c r="M60" s="38">
        <v>0</v>
      </c>
      <c r="N60" s="38">
        <v>0</v>
      </c>
      <c r="O60" s="38">
        <v>-3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-5.740000000000002</v>
      </c>
      <c r="V60" s="38">
        <v>-11.7925</v>
      </c>
      <c r="W60" s="38">
        <v>0</v>
      </c>
      <c r="X60" s="38">
        <v>-17.66</v>
      </c>
      <c r="Y60" s="38">
        <v>-3.759999999999998</v>
      </c>
      <c r="Z60" s="38">
        <v>-1.8599999999999994</v>
      </c>
      <c r="AA60" s="38">
        <v>0</v>
      </c>
      <c r="AB60" s="39">
        <v>-6.9849999999999994</v>
      </c>
    </row>
    <row r="61" spans="2:28" ht="17.25" thickTop="1" thickBot="1" x14ac:dyDescent="0.3">
      <c r="B61" s="40" t="str">
        <f t="shared" si="1"/>
        <v>23.06.2022</v>
      </c>
      <c r="C61" s="85">
        <f t="shared" si="2"/>
        <v>-13.740000000000002</v>
      </c>
      <c r="D61" s="86"/>
      <c r="E61" s="37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-8.9999999999999858E-2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-0.32000000000000028</v>
      </c>
      <c r="U61" s="38">
        <v>-12.580000000000002</v>
      </c>
      <c r="V61" s="38">
        <v>-0.23999999999999844</v>
      </c>
      <c r="W61" s="38">
        <v>0</v>
      </c>
      <c r="X61" s="38">
        <v>0</v>
      </c>
      <c r="Y61" s="38">
        <v>0</v>
      </c>
      <c r="Z61" s="38">
        <v>-0.51000000000000156</v>
      </c>
      <c r="AA61" s="38">
        <v>0</v>
      </c>
      <c r="AB61" s="39">
        <v>0</v>
      </c>
    </row>
    <row r="62" spans="2:28" ht="17.25" thickTop="1" thickBot="1" x14ac:dyDescent="0.3">
      <c r="B62" s="40" t="str">
        <f t="shared" si="1"/>
        <v>24.06.2022</v>
      </c>
      <c r="C62" s="85">
        <f t="shared" si="2"/>
        <v>-151.7525</v>
      </c>
      <c r="D62" s="86"/>
      <c r="E62" s="37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-3.92</v>
      </c>
      <c r="N62" s="38">
        <v>-9.9499999999999993</v>
      </c>
      <c r="O62" s="38">
        <v>-12.45</v>
      </c>
      <c r="P62" s="38">
        <v>-15.45</v>
      </c>
      <c r="Q62" s="38">
        <v>-14.7</v>
      </c>
      <c r="R62" s="38">
        <v>-18.895</v>
      </c>
      <c r="S62" s="38">
        <v>-11.2</v>
      </c>
      <c r="T62" s="38">
        <v>-4.7874999999999996</v>
      </c>
      <c r="U62" s="38">
        <v>-1.2700000000000031</v>
      </c>
      <c r="V62" s="38">
        <v>0</v>
      </c>
      <c r="W62" s="38">
        <v>0</v>
      </c>
      <c r="X62" s="38">
        <v>-5.2799999999999976</v>
      </c>
      <c r="Y62" s="38">
        <v>-15.91</v>
      </c>
      <c r="Z62" s="38">
        <v>-14.59</v>
      </c>
      <c r="AA62" s="38">
        <v>-14.499999999999998</v>
      </c>
      <c r="AB62" s="39">
        <v>-8.85</v>
      </c>
    </row>
    <row r="63" spans="2:28" ht="17.25" thickTop="1" thickBot="1" x14ac:dyDescent="0.3">
      <c r="B63" s="40" t="str">
        <f t="shared" si="1"/>
        <v>25.06.2022</v>
      </c>
      <c r="C63" s="85">
        <f t="shared" si="2"/>
        <v>-66.372499999999988</v>
      </c>
      <c r="D63" s="86"/>
      <c r="E63" s="37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-3</v>
      </c>
      <c r="N63" s="38">
        <v>-11.639999999999999</v>
      </c>
      <c r="O63" s="38">
        <v>-5.0000000000000711E-2</v>
      </c>
      <c r="P63" s="38">
        <v>-0.82999999999999829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-14.480000000000002</v>
      </c>
      <c r="W63" s="38">
        <v>-14</v>
      </c>
      <c r="X63" s="38">
        <v>-4.5199999999999996</v>
      </c>
      <c r="Y63" s="38">
        <v>-9.33</v>
      </c>
      <c r="Z63" s="38">
        <v>-2.4299999999999962</v>
      </c>
      <c r="AA63" s="38">
        <v>-1.0899999999999999</v>
      </c>
      <c r="AB63" s="39">
        <v>-5.0025000000000013</v>
      </c>
    </row>
    <row r="64" spans="2:28" ht="17.25" thickTop="1" thickBot="1" x14ac:dyDescent="0.3">
      <c r="B64" s="40" t="str">
        <f t="shared" si="1"/>
        <v>26.06.2022</v>
      </c>
      <c r="C64" s="85">
        <f t="shared" si="2"/>
        <v>-149.6875</v>
      </c>
      <c r="D64" s="86"/>
      <c r="E64" s="37">
        <v>-2.75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-2.9400000000000013</v>
      </c>
      <c r="M64" s="38">
        <v>-9.31</v>
      </c>
      <c r="N64" s="38">
        <v>-15.169999999999998</v>
      </c>
      <c r="O64" s="38">
        <v>-15.069999999999999</v>
      </c>
      <c r="P64" s="38">
        <v>-16.649999999999999</v>
      </c>
      <c r="Q64" s="38">
        <v>-11.965</v>
      </c>
      <c r="R64" s="38">
        <v>-16.547499999999999</v>
      </c>
      <c r="S64" s="38">
        <v>-4.2899999999999991</v>
      </c>
      <c r="T64" s="38">
        <v>-16.3475</v>
      </c>
      <c r="U64" s="38">
        <v>-5.9899999999999984</v>
      </c>
      <c r="V64" s="38">
        <v>0</v>
      </c>
      <c r="W64" s="38">
        <v>-5.92</v>
      </c>
      <c r="X64" s="38">
        <v>-16.55</v>
      </c>
      <c r="Y64" s="38">
        <v>-1.629999999999999</v>
      </c>
      <c r="Z64" s="38">
        <v>0</v>
      </c>
      <c r="AA64" s="38">
        <v>-6.1875</v>
      </c>
      <c r="AB64" s="39">
        <v>-2.370000000000001</v>
      </c>
    </row>
    <row r="65" spans="2:29" ht="17.25" thickTop="1" thickBot="1" x14ac:dyDescent="0.3">
      <c r="B65" s="40" t="str">
        <f t="shared" si="1"/>
        <v>27.06.2022</v>
      </c>
      <c r="C65" s="85">
        <f t="shared" si="2"/>
        <v>-30.189999999999994</v>
      </c>
      <c r="D65" s="86"/>
      <c r="E65" s="37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-3.24</v>
      </c>
      <c r="N65" s="38">
        <v>-1.6099999999999994</v>
      </c>
      <c r="O65" s="38">
        <v>-4</v>
      </c>
      <c r="P65" s="38">
        <v>0</v>
      </c>
      <c r="Q65" s="38">
        <v>0</v>
      </c>
      <c r="R65" s="38">
        <v>-0.39999999999999858</v>
      </c>
      <c r="S65" s="38">
        <v>0</v>
      </c>
      <c r="T65" s="38">
        <v>0</v>
      </c>
      <c r="U65" s="38">
        <v>0</v>
      </c>
      <c r="V65" s="38">
        <v>-7.9999999999998295E-2</v>
      </c>
      <c r="W65" s="38">
        <v>0</v>
      </c>
      <c r="X65" s="38">
        <v>-11.809999999999999</v>
      </c>
      <c r="Y65" s="38">
        <v>-6.0100000000000016</v>
      </c>
      <c r="Z65" s="38">
        <v>0</v>
      </c>
      <c r="AA65" s="38">
        <v>0</v>
      </c>
      <c r="AB65" s="39">
        <v>-3.0399999999999991</v>
      </c>
    </row>
    <row r="66" spans="2:29" ht="17.25" thickTop="1" thickBot="1" x14ac:dyDescent="0.3">
      <c r="B66" s="40" t="str">
        <f t="shared" si="1"/>
        <v>28.06.2022</v>
      </c>
      <c r="C66" s="85">
        <f t="shared" si="2"/>
        <v>-63.0625</v>
      </c>
      <c r="D66" s="86"/>
      <c r="E66" s="37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-3.5</v>
      </c>
      <c r="M66" s="38">
        <v>-2.1000000000000014</v>
      </c>
      <c r="N66" s="38">
        <v>-3.2899999999999991</v>
      </c>
      <c r="O66" s="38">
        <v>-12.990000000000002</v>
      </c>
      <c r="P66" s="38">
        <v>0</v>
      </c>
      <c r="Q66" s="38">
        <v>0</v>
      </c>
      <c r="R66" s="38">
        <v>-1.0000000000001563E-2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-3.17</v>
      </c>
      <c r="Z66" s="38">
        <v>-18.39</v>
      </c>
      <c r="AA66" s="38">
        <v>-19.412500000000001</v>
      </c>
      <c r="AB66" s="39">
        <v>-0.19999999999999929</v>
      </c>
    </row>
    <row r="67" spans="2:29" ht="17.25" thickTop="1" thickBot="1" x14ac:dyDescent="0.3">
      <c r="B67" s="40" t="str">
        <f t="shared" si="1"/>
        <v>29.06.2022</v>
      </c>
      <c r="C67" s="85">
        <f t="shared" si="2"/>
        <v>-61.112499999999997</v>
      </c>
      <c r="D67" s="86"/>
      <c r="E67" s="37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-2.7800000000000011</v>
      </c>
      <c r="M67" s="38">
        <v>-3.3599999999999994</v>
      </c>
      <c r="N67" s="38">
        <v>-2.4600000000000009</v>
      </c>
      <c r="O67" s="38">
        <v>-1.6700000000000017</v>
      </c>
      <c r="P67" s="38">
        <v>-3.0499999999999989</v>
      </c>
      <c r="Q67" s="38">
        <v>-3.4399999999999977</v>
      </c>
      <c r="R67" s="38">
        <v>-5.5599999999999987</v>
      </c>
      <c r="S67" s="38">
        <v>-3.379999999999999</v>
      </c>
      <c r="T67" s="38">
        <v>-1.1499999999999986</v>
      </c>
      <c r="U67" s="38">
        <v>0</v>
      </c>
      <c r="V67" s="38">
        <v>0</v>
      </c>
      <c r="W67" s="38">
        <v>0</v>
      </c>
      <c r="X67" s="38">
        <v>-1.3399999999999999</v>
      </c>
      <c r="Y67" s="38">
        <v>-8.3975000000000026</v>
      </c>
      <c r="Z67" s="38">
        <v>-4.66</v>
      </c>
      <c r="AA67" s="38">
        <v>-14.695000000000002</v>
      </c>
      <c r="AB67" s="39">
        <v>-5.1699999999999982</v>
      </c>
    </row>
    <row r="68" spans="2:29" ht="16.5" thickTop="1" x14ac:dyDescent="0.25">
      <c r="B68" s="41" t="str">
        <f t="shared" si="1"/>
        <v>30.06.2022</v>
      </c>
      <c r="C68" s="75">
        <f t="shared" si="2"/>
        <v>-15.38</v>
      </c>
      <c r="D68" s="76"/>
      <c r="E68" s="42">
        <v>-5.17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-7.3275000000000006</v>
      </c>
      <c r="M68" s="43">
        <v>-0.12249999999999872</v>
      </c>
      <c r="N68" s="43">
        <v>-0.73000000000000043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-0.42999999999999972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4">
        <v>-1.6000000000000014</v>
      </c>
    </row>
    <row r="69" spans="2:29" ht="15.75" hidden="1" x14ac:dyDescent="0.25">
      <c r="B69" s="41" t="str">
        <f t="shared" si="1"/>
        <v>31.06.2022</v>
      </c>
      <c r="C69" s="75">
        <f>SUM(E69:AB69)</f>
        <v>0</v>
      </c>
      <c r="D69" s="76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2" t="s">
        <v>2</v>
      </c>
      <c r="F73" s="33" t="s">
        <v>3</v>
      </c>
      <c r="G73" s="33" t="s">
        <v>4</v>
      </c>
      <c r="H73" s="33" t="s">
        <v>5</v>
      </c>
      <c r="I73" s="33" t="s">
        <v>6</v>
      </c>
      <c r="J73" s="33" t="s">
        <v>7</v>
      </c>
      <c r="K73" s="33" t="s">
        <v>8</v>
      </c>
      <c r="L73" s="33" t="s">
        <v>9</v>
      </c>
      <c r="M73" s="33" t="s">
        <v>10</v>
      </c>
      <c r="N73" s="33" t="s">
        <v>11</v>
      </c>
      <c r="O73" s="33" t="s">
        <v>12</v>
      </c>
      <c r="P73" s="33" t="s">
        <v>13</v>
      </c>
      <c r="Q73" s="33" t="s">
        <v>14</v>
      </c>
      <c r="R73" s="33" t="s">
        <v>15</v>
      </c>
      <c r="S73" s="34" t="s">
        <v>16</v>
      </c>
      <c r="T73" s="33" t="s">
        <v>17</v>
      </c>
      <c r="U73" s="33" t="s">
        <v>18</v>
      </c>
      <c r="V73" s="33" t="s">
        <v>19</v>
      </c>
      <c r="W73" s="33" t="s">
        <v>20</v>
      </c>
      <c r="X73" s="33" t="s">
        <v>21</v>
      </c>
      <c r="Y73" s="33" t="s">
        <v>22</v>
      </c>
      <c r="Z73" s="33" t="s">
        <v>23</v>
      </c>
      <c r="AA73" s="33" t="s">
        <v>24</v>
      </c>
      <c r="AB73" s="48" t="s">
        <v>25</v>
      </c>
      <c r="AC73" s="4"/>
    </row>
    <row r="74" spans="2:29" ht="17.25" thickTop="1" thickBot="1" x14ac:dyDescent="0.3">
      <c r="B74" s="36" t="str">
        <f>B39</f>
        <v>01.06.2022</v>
      </c>
      <c r="C74" s="49">
        <f>SUMIF(E74:AB74,"&gt;0")</f>
        <v>28.167500000000004</v>
      </c>
      <c r="D74" s="50">
        <f>SUMIF(E74:AB74,"&lt;0")</f>
        <v>-116.3625</v>
      </c>
      <c r="E74" s="51">
        <f>E4+E39</f>
        <v>-12.427499999999998</v>
      </c>
      <c r="F74" s="52">
        <f t="shared" ref="F74:AB74" si="3">F4+F39</f>
        <v>-0.90000000000000036</v>
      </c>
      <c r="G74" s="52">
        <f t="shared" si="3"/>
        <v>0</v>
      </c>
      <c r="H74" s="52">
        <f t="shared" si="3"/>
        <v>0</v>
      </c>
      <c r="I74" s="52">
        <f t="shared" si="3"/>
        <v>0</v>
      </c>
      <c r="J74" s="52">
        <f t="shared" si="3"/>
        <v>0</v>
      </c>
      <c r="K74" s="52">
        <f t="shared" si="3"/>
        <v>0</v>
      </c>
      <c r="L74" s="52">
        <f t="shared" si="3"/>
        <v>0</v>
      </c>
      <c r="M74" s="52">
        <f t="shared" si="3"/>
        <v>0</v>
      </c>
      <c r="N74" s="52">
        <f t="shared" si="3"/>
        <v>-6.4600000000000009</v>
      </c>
      <c r="O74" s="52">
        <f t="shared" si="3"/>
        <v>-6.7399999999999984</v>
      </c>
      <c r="P74" s="52">
        <f t="shared" si="3"/>
        <v>-0.69999999999999929</v>
      </c>
      <c r="Q74" s="52">
        <f t="shared" si="3"/>
        <v>4.9700000000000024</v>
      </c>
      <c r="R74" s="53">
        <f t="shared" si="3"/>
        <v>6.879999999999999</v>
      </c>
      <c r="S74" s="54">
        <f t="shared" si="3"/>
        <v>-4.870000000000001</v>
      </c>
      <c r="T74" s="38">
        <f t="shared" si="3"/>
        <v>6.66</v>
      </c>
      <c r="U74" s="38">
        <f t="shared" si="3"/>
        <v>6.9600000000000009</v>
      </c>
      <c r="V74" s="38">
        <f t="shared" si="3"/>
        <v>-18.655000000000001</v>
      </c>
      <c r="W74" s="38">
        <f t="shared" si="3"/>
        <v>-17.579999999999998</v>
      </c>
      <c r="X74" s="38">
        <f t="shared" si="3"/>
        <v>-5.2224999999999966</v>
      </c>
      <c r="Y74" s="38">
        <f t="shared" si="3"/>
        <v>-13.072500000000002</v>
      </c>
      <c r="Z74" s="38">
        <f t="shared" si="3"/>
        <v>-11.077499999999999</v>
      </c>
      <c r="AA74" s="38">
        <f t="shared" si="3"/>
        <v>-18.657500000000002</v>
      </c>
      <c r="AB74" s="39">
        <f t="shared" si="3"/>
        <v>2.6975000000000016</v>
      </c>
    </row>
    <row r="75" spans="2:29" ht="17.25" thickTop="1" thickBot="1" x14ac:dyDescent="0.3">
      <c r="B75" s="40" t="str">
        <f t="shared" ref="B75:B104" si="4">B40</f>
        <v>02.06.2022</v>
      </c>
      <c r="C75" s="49">
        <f t="shared" ref="C75:C104" si="5">SUMIF(E75:AB75,"&gt;0")</f>
        <v>119.215</v>
      </c>
      <c r="D75" s="50">
        <f t="shared" ref="D75:D104" si="6">SUMIF(E75:AB75,"&lt;0")</f>
        <v>-97.852499999999992</v>
      </c>
      <c r="E75" s="55">
        <f t="shared" ref="E75:AB85" si="7">E5+E40</f>
        <v>3.8775000000000013</v>
      </c>
      <c r="F75" s="38">
        <f t="shared" si="7"/>
        <v>-3</v>
      </c>
      <c r="G75" s="38">
        <f t="shared" si="7"/>
        <v>0</v>
      </c>
      <c r="H75" s="38">
        <f t="shared" si="7"/>
        <v>0</v>
      </c>
      <c r="I75" s="38">
        <f t="shared" si="7"/>
        <v>0</v>
      </c>
      <c r="J75" s="38">
        <f t="shared" si="7"/>
        <v>0</v>
      </c>
      <c r="K75" s="38">
        <f t="shared" si="7"/>
        <v>0</v>
      </c>
      <c r="L75" s="38">
        <f t="shared" si="7"/>
        <v>-8</v>
      </c>
      <c r="M75" s="38">
        <f t="shared" si="7"/>
        <v>-17.4375</v>
      </c>
      <c r="N75" s="38">
        <f t="shared" si="7"/>
        <v>-1.0300000000000011</v>
      </c>
      <c r="O75" s="38">
        <f t="shared" si="7"/>
        <v>-4</v>
      </c>
      <c r="P75" s="38">
        <f t="shared" si="7"/>
        <v>-4</v>
      </c>
      <c r="Q75" s="38">
        <f t="shared" si="7"/>
        <v>17.444999999999997</v>
      </c>
      <c r="R75" s="38">
        <f t="shared" si="7"/>
        <v>21.055</v>
      </c>
      <c r="S75" s="38">
        <f t="shared" si="7"/>
        <v>14.382499999999993</v>
      </c>
      <c r="T75" s="38">
        <f t="shared" si="7"/>
        <v>20.862500000000004</v>
      </c>
      <c r="U75" s="38">
        <f t="shared" si="7"/>
        <v>20.260000000000002</v>
      </c>
      <c r="V75" s="38">
        <f t="shared" si="7"/>
        <v>5.1850000000000023</v>
      </c>
      <c r="W75" s="38">
        <f t="shared" si="7"/>
        <v>16.147499999999997</v>
      </c>
      <c r="X75" s="38">
        <f t="shared" si="7"/>
        <v>-4.1674999999999969</v>
      </c>
      <c r="Y75" s="38">
        <f t="shared" si="7"/>
        <v>-14.107499999999996</v>
      </c>
      <c r="Z75" s="38">
        <f t="shared" si="7"/>
        <v>-18.5625</v>
      </c>
      <c r="AA75" s="38">
        <f t="shared" si="7"/>
        <v>-7.6850000000000023</v>
      </c>
      <c r="AB75" s="39">
        <f t="shared" si="7"/>
        <v>-15.862500000000001</v>
      </c>
    </row>
    <row r="76" spans="2:29" ht="17.25" thickTop="1" thickBot="1" x14ac:dyDescent="0.3">
      <c r="B76" s="40" t="str">
        <f t="shared" si="4"/>
        <v>03.06.2022</v>
      </c>
      <c r="C76" s="49">
        <f t="shared" si="5"/>
        <v>35.125</v>
      </c>
      <c r="D76" s="50">
        <f t="shared" si="6"/>
        <v>-83.139999999999986</v>
      </c>
      <c r="E76" s="55">
        <f t="shared" si="7"/>
        <v>-9.9974999999999987</v>
      </c>
      <c r="F76" s="38">
        <f t="shared" si="7"/>
        <v>-3</v>
      </c>
      <c r="G76" s="38">
        <f t="shared" si="7"/>
        <v>0</v>
      </c>
      <c r="H76" s="38">
        <f t="shared" si="7"/>
        <v>0</v>
      </c>
      <c r="I76" s="38">
        <f t="shared" si="7"/>
        <v>0</v>
      </c>
      <c r="J76" s="38">
        <f t="shared" si="7"/>
        <v>0</v>
      </c>
      <c r="K76" s="38">
        <f t="shared" si="7"/>
        <v>0</v>
      </c>
      <c r="L76" s="38">
        <f t="shared" si="7"/>
        <v>-3.2199999999999989</v>
      </c>
      <c r="M76" s="38">
        <f t="shared" si="7"/>
        <v>-10.399999999999999</v>
      </c>
      <c r="N76" s="38">
        <f t="shared" si="7"/>
        <v>4.6550000000000011</v>
      </c>
      <c r="O76" s="38">
        <f t="shared" si="7"/>
        <v>3.8925000000000018</v>
      </c>
      <c r="P76" s="38">
        <f t="shared" si="7"/>
        <v>4.3450000000000024</v>
      </c>
      <c r="Q76" s="38">
        <f t="shared" si="7"/>
        <v>-3.9649999999999999</v>
      </c>
      <c r="R76" s="38">
        <f t="shared" si="7"/>
        <v>0.10000000000000142</v>
      </c>
      <c r="S76" s="38">
        <f t="shared" si="7"/>
        <v>3.7899999999999991</v>
      </c>
      <c r="T76" s="38">
        <f t="shared" si="7"/>
        <v>-4.57</v>
      </c>
      <c r="U76" s="38">
        <f t="shared" si="7"/>
        <v>-5.8249999999999993</v>
      </c>
      <c r="V76" s="38">
        <f t="shared" si="7"/>
        <v>5.82</v>
      </c>
      <c r="W76" s="38">
        <f t="shared" si="7"/>
        <v>10.392499999999998</v>
      </c>
      <c r="X76" s="38">
        <f t="shared" si="7"/>
        <v>-2.5249999999999986</v>
      </c>
      <c r="Y76" s="38">
        <f t="shared" si="7"/>
        <v>-2.4999999999999964</v>
      </c>
      <c r="Z76" s="38">
        <f t="shared" si="7"/>
        <v>-18.855</v>
      </c>
      <c r="AA76" s="38">
        <f t="shared" si="7"/>
        <v>-18.282500000000002</v>
      </c>
      <c r="AB76" s="39">
        <f t="shared" si="7"/>
        <v>2.129999999999999</v>
      </c>
    </row>
    <row r="77" spans="2:29" ht="17.25" thickTop="1" thickBot="1" x14ac:dyDescent="0.3">
      <c r="B77" s="40" t="str">
        <f t="shared" si="4"/>
        <v>04.06.2022</v>
      </c>
      <c r="C77" s="49">
        <f t="shared" si="5"/>
        <v>119.47749999999999</v>
      </c>
      <c r="D77" s="50">
        <f t="shared" si="6"/>
        <v>-94.412499999999994</v>
      </c>
      <c r="E77" s="55">
        <f t="shared" si="7"/>
        <v>-4.7625000000000011</v>
      </c>
      <c r="F77" s="38">
        <f t="shared" si="7"/>
        <v>-3</v>
      </c>
      <c r="G77" s="38">
        <f t="shared" si="7"/>
        <v>0</v>
      </c>
      <c r="H77" s="38">
        <f t="shared" si="7"/>
        <v>0</v>
      </c>
      <c r="I77" s="38">
        <f t="shared" si="7"/>
        <v>0</v>
      </c>
      <c r="J77" s="38">
        <f t="shared" si="7"/>
        <v>0</v>
      </c>
      <c r="K77" s="38">
        <f t="shared" si="7"/>
        <v>0</v>
      </c>
      <c r="L77" s="38">
        <f t="shared" si="7"/>
        <v>0</v>
      </c>
      <c r="M77" s="38">
        <f t="shared" si="7"/>
        <v>-3.7300000000000004</v>
      </c>
      <c r="N77" s="38">
        <f t="shared" si="7"/>
        <v>-14.5</v>
      </c>
      <c r="O77" s="38">
        <f t="shared" si="7"/>
        <v>-19.09</v>
      </c>
      <c r="P77" s="38">
        <f t="shared" si="7"/>
        <v>-18.204999999999998</v>
      </c>
      <c r="Q77" s="38">
        <f t="shared" si="7"/>
        <v>-9.64</v>
      </c>
      <c r="R77" s="38">
        <f t="shared" si="7"/>
        <v>8.5599999999999987</v>
      </c>
      <c r="S77" s="38">
        <f t="shared" si="7"/>
        <v>22.417500000000004</v>
      </c>
      <c r="T77" s="38">
        <f t="shared" si="7"/>
        <v>-1.8550000000000004</v>
      </c>
      <c r="U77" s="38">
        <f t="shared" si="7"/>
        <v>14.182499999999997</v>
      </c>
      <c r="V77" s="38">
        <f t="shared" si="7"/>
        <v>5.2799999999999976</v>
      </c>
      <c r="W77" s="38">
        <f t="shared" si="7"/>
        <v>20.622499999999999</v>
      </c>
      <c r="X77" s="38">
        <f t="shared" si="7"/>
        <v>21.064999999999998</v>
      </c>
      <c r="Y77" s="38">
        <f t="shared" si="7"/>
        <v>-6.6724999999999994</v>
      </c>
      <c r="Z77" s="38">
        <f t="shared" si="7"/>
        <v>-12.957500000000003</v>
      </c>
      <c r="AA77" s="38">
        <f t="shared" si="7"/>
        <v>9.9650000000000034</v>
      </c>
      <c r="AB77" s="39">
        <f t="shared" si="7"/>
        <v>17.384999999999998</v>
      </c>
    </row>
    <row r="78" spans="2:29" ht="17.25" thickTop="1" thickBot="1" x14ac:dyDescent="0.3">
      <c r="B78" s="40" t="str">
        <f t="shared" si="4"/>
        <v>05.06.2022</v>
      </c>
      <c r="C78" s="49">
        <f t="shared" si="5"/>
        <v>103.515</v>
      </c>
      <c r="D78" s="50">
        <f t="shared" si="6"/>
        <v>-113.74499999999999</v>
      </c>
      <c r="E78" s="55">
        <f t="shared" si="7"/>
        <v>18.6325</v>
      </c>
      <c r="F78" s="38">
        <f t="shared" si="7"/>
        <v>1.8900000000000006</v>
      </c>
      <c r="G78" s="38">
        <f t="shared" si="7"/>
        <v>0</v>
      </c>
      <c r="H78" s="38">
        <f t="shared" si="7"/>
        <v>0</v>
      </c>
      <c r="I78" s="56">
        <f t="shared" si="7"/>
        <v>0</v>
      </c>
      <c r="J78" s="38">
        <f t="shared" si="7"/>
        <v>0</v>
      </c>
      <c r="K78" s="38">
        <f t="shared" si="7"/>
        <v>0</v>
      </c>
      <c r="L78" s="38">
        <f t="shared" si="7"/>
        <v>0</v>
      </c>
      <c r="M78" s="38">
        <f t="shared" si="7"/>
        <v>-5.52</v>
      </c>
      <c r="N78" s="38">
        <f t="shared" si="7"/>
        <v>-12.8825</v>
      </c>
      <c r="O78" s="38">
        <f t="shared" si="7"/>
        <v>8.9649999999999999</v>
      </c>
      <c r="P78" s="38">
        <f t="shared" si="7"/>
        <v>-11.219999999999999</v>
      </c>
      <c r="Q78" s="38">
        <f t="shared" si="7"/>
        <v>-15.41</v>
      </c>
      <c r="R78" s="38">
        <f t="shared" si="7"/>
        <v>-18.9575</v>
      </c>
      <c r="S78" s="38">
        <f t="shared" si="7"/>
        <v>-18.514999999999997</v>
      </c>
      <c r="T78" s="38">
        <f t="shared" si="7"/>
        <v>-16.997499999999999</v>
      </c>
      <c r="U78" s="38">
        <f t="shared" si="7"/>
        <v>-9.1900000000000013</v>
      </c>
      <c r="V78" s="38">
        <f t="shared" si="7"/>
        <v>-4.9699999999999953</v>
      </c>
      <c r="W78" s="38">
        <f t="shared" si="7"/>
        <v>10.164999999999999</v>
      </c>
      <c r="X78" s="38">
        <f t="shared" si="7"/>
        <v>5.1749999999999972</v>
      </c>
      <c r="Y78" s="38">
        <f t="shared" si="7"/>
        <v>-8.2499999999999574E-2</v>
      </c>
      <c r="Z78" s="38">
        <f t="shared" si="7"/>
        <v>19.91</v>
      </c>
      <c r="AA78" s="38">
        <f t="shared" si="7"/>
        <v>22.247499999999999</v>
      </c>
      <c r="AB78" s="39">
        <f t="shared" si="7"/>
        <v>16.53</v>
      </c>
    </row>
    <row r="79" spans="2:29" ht="17.25" thickTop="1" thickBot="1" x14ac:dyDescent="0.3">
      <c r="B79" s="40" t="str">
        <f t="shared" si="4"/>
        <v>06.06.2022</v>
      </c>
      <c r="C79" s="49">
        <f t="shared" si="5"/>
        <v>76.192499999999995</v>
      </c>
      <c r="D79" s="50">
        <f t="shared" si="6"/>
        <v>-98.857500000000002</v>
      </c>
      <c r="E79" s="55">
        <f t="shared" si="7"/>
        <v>10.329999999999998</v>
      </c>
      <c r="F79" s="38">
        <f t="shared" si="7"/>
        <v>0</v>
      </c>
      <c r="G79" s="38">
        <f t="shared" si="7"/>
        <v>0</v>
      </c>
      <c r="H79" s="38">
        <f t="shared" si="7"/>
        <v>0</v>
      </c>
      <c r="I79" s="38">
        <f t="shared" si="7"/>
        <v>0</v>
      </c>
      <c r="J79" s="38">
        <f t="shared" si="7"/>
        <v>0</v>
      </c>
      <c r="K79" s="38">
        <f t="shared" si="7"/>
        <v>0</v>
      </c>
      <c r="L79" s="38">
        <f t="shared" si="7"/>
        <v>-6</v>
      </c>
      <c r="M79" s="38">
        <f t="shared" si="7"/>
        <v>4.370000000000001</v>
      </c>
      <c r="N79" s="38">
        <f t="shared" si="7"/>
        <v>16.122499999999999</v>
      </c>
      <c r="O79" s="38">
        <f t="shared" si="7"/>
        <v>13.962500000000002</v>
      </c>
      <c r="P79" s="38">
        <f t="shared" si="7"/>
        <v>-14.91</v>
      </c>
      <c r="Q79" s="38">
        <f t="shared" si="7"/>
        <v>-19.619999999999997</v>
      </c>
      <c r="R79" s="38">
        <f t="shared" si="7"/>
        <v>18.007499999999997</v>
      </c>
      <c r="S79" s="38">
        <f t="shared" si="7"/>
        <v>12.120000000000005</v>
      </c>
      <c r="T79" s="38">
        <f t="shared" si="7"/>
        <v>-0.33999999999999986</v>
      </c>
      <c r="U79" s="38">
        <f t="shared" si="7"/>
        <v>-12.459999999999999</v>
      </c>
      <c r="V79" s="38">
        <f t="shared" si="7"/>
        <v>1.2800000000000011</v>
      </c>
      <c r="W79" s="38">
        <f t="shared" si="7"/>
        <v>-6.5299999999999994</v>
      </c>
      <c r="X79" s="38">
        <f t="shared" si="7"/>
        <v>-13.589999999999998</v>
      </c>
      <c r="Y79" s="38">
        <f t="shared" si="7"/>
        <v>-0.44999999999999929</v>
      </c>
      <c r="Z79" s="38">
        <f t="shared" si="7"/>
        <v>-12.779999999999998</v>
      </c>
      <c r="AA79" s="38">
        <f t="shared" si="7"/>
        <v>-5.1875</v>
      </c>
      <c r="AB79" s="39">
        <f t="shared" si="7"/>
        <v>-6.99</v>
      </c>
    </row>
    <row r="80" spans="2:29" ht="17.25" thickTop="1" thickBot="1" x14ac:dyDescent="0.3">
      <c r="B80" s="40" t="str">
        <f t="shared" si="4"/>
        <v>07.06.2022</v>
      </c>
      <c r="C80" s="49">
        <f t="shared" si="5"/>
        <v>5.5099999999999945</v>
      </c>
      <c r="D80" s="50">
        <f t="shared" si="6"/>
        <v>-148.02250000000001</v>
      </c>
      <c r="E80" s="55">
        <f t="shared" si="7"/>
        <v>-2.4800000000000004</v>
      </c>
      <c r="F80" s="38">
        <f t="shared" si="7"/>
        <v>0</v>
      </c>
      <c r="G80" s="38">
        <f t="shared" si="7"/>
        <v>0</v>
      </c>
      <c r="H80" s="38">
        <f t="shared" si="7"/>
        <v>0</v>
      </c>
      <c r="I80" s="38">
        <f t="shared" si="7"/>
        <v>0</v>
      </c>
      <c r="J80" s="38">
        <f t="shared" si="7"/>
        <v>0</v>
      </c>
      <c r="K80" s="38">
        <f t="shared" si="7"/>
        <v>0</v>
      </c>
      <c r="L80" s="38">
        <f t="shared" si="7"/>
        <v>0</v>
      </c>
      <c r="M80" s="38">
        <f t="shared" si="7"/>
        <v>0</v>
      </c>
      <c r="N80" s="38">
        <f t="shared" si="7"/>
        <v>3.5499999999999972</v>
      </c>
      <c r="O80" s="38">
        <f t="shared" si="7"/>
        <v>-10.44</v>
      </c>
      <c r="P80" s="38">
        <f t="shared" si="7"/>
        <v>-10.73</v>
      </c>
      <c r="Q80" s="38">
        <f t="shared" si="7"/>
        <v>-10.87</v>
      </c>
      <c r="R80" s="38">
        <f t="shared" si="7"/>
        <v>-10.43</v>
      </c>
      <c r="S80" s="38">
        <f t="shared" si="7"/>
        <v>-17.455000000000002</v>
      </c>
      <c r="T80" s="38">
        <f t="shared" si="7"/>
        <v>-9.2499999999997584E-2</v>
      </c>
      <c r="U80" s="38">
        <f t="shared" si="7"/>
        <v>0.53999999999999559</v>
      </c>
      <c r="V80" s="38">
        <f t="shared" si="7"/>
        <v>-14.440000000000001</v>
      </c>
      <c r="W80" s="38">
        <f t="shared" si="7"/>
        <v>-14.03</v>
      </c>
      <c r="X80" s="38">
        <f t="shared" si="7"/>
        <v>-13.840000000000002</v>
      </c>
      <c r="Y80" s="38">
        <f t="shared" si="7"/>
        <v>1.4200000000000017</v>
      </c>
      <c r="Z80" s="38">
        <f t="shared" si="7"/>
        <v>-14.02</v>
      </c>
      <c r="AA80" s="38">
        <f t="shared" si="7"/>
        <v>-18.887500000000003</v>
      </c>
      <c r="AB80" s="39">
        <f t="shared" si="7"/>
        <v>-10.307499999999999</v>
      </c>
    </row>
    <row r="81" spans="2:28" ht="17.25" thickTop="1" thickBot="1" x14ac:dyDescent="0.3">
      <c r="B81" s="40" t="str">
        <f t="shared" si="4"/>
        <v>08.06.2022</v>
      </c>
      <c r="C81" s="49">
        <f t="shared" si="5"/>
        <v>28.080000000000013</v>
      </c>
      <c r="D81" s="50">
        <f t="shared" si="6"/>
        <v>-105.1875</v>
      </c>
      <c r="E81" s="55">
        <f t="shared" si="7"/>
        <v>-1.240000000000002</v>
      </c>
      <c r="F81" s="38">
        <f t="shared" si="7"/>
        <v>1.120000000000001</v>
      </c>
      <c r="G81" s="38">
        <f t="shared" si="7"/>
        <v>0</v>
      </c>
      <c r="H81" s="38">
        <f t="shared" si="7"/>
        <v>0</v>
      </c>
      <c r="I81" s="38">
        <f t="shared" si="7"/>
        <v>0</v>
      </c>
      <c r="J81" s="38">
        <f t="shared" si="7"/>
        <v>0</v>
      </c>
      <c r="K81" s="38">
        <f t="shared" si="7"/>
        <v>0</v>
      </c>
      <c r="L81" s="38">
        <f t="shared" si="7"/>
        <v>0</v>
      </c>
      <c r="M81" s="38">
        <f t="shared" si="7"/>
        <v>0</v>
      </c>
      <c r="N81" s="38">
        <f t="shared" si="7"/>
        <v>-7.7900000000000009</v>
      </c>
      <c r="O81" s="38">
        <f t="shared" si="7"/>
        <v>-10.89</v>
      </c>
      <c r="P81" s="38">
        <f t="shared" si="7"/>
        <v>-13.210000000000003</v>
      </c>
      <c r="Q81" s="38">
        <f t="shared" si="7"/>
        <v>-13.490000000000002</v>
      </c>
      <c r="R81" s="38">
        <f t="shared" si="7"/>
        <v>-13.500000000000002</v>
      </c>
      <c r="S81" s="38">
        <f t="shared" si="7"/>
        <v>-5.697499999999998</v>
      </c>
      <c r="T81" s="38">
        <f t="shared" si="7"/>
        <v>4.297500000000003</v>
      </c>
      <c r="U81" s="38">
        <f t="shared" si="7"/>
        <v>12.920000000000002</v>
      </c>
      <c r="V81" s="38">
        <f t="shared" si="7"/>
        <v>-4.58</v>
      </c>
      <c r="W81" s="38">
        <f t="shared" si="7"/>
        <v>-12.86</v>
      </c>
      <c r="X81" s="38">
        <f t="shared" si="7"/>
        <v>-13.97</v>
      </c>
      <c r="Y81" s="38">
        <f t="shared" si="7"/>
        <v>-7.9600000000000009</v>
      </c>
      <c r="Z81" s="38">
        <f t="shared" si="7"/>
        <v>6.860000000000003</v>
      </c>
      <c r="AA81" s="38">
        <f t="shared" si="7"/>
        <v>1.2325000000000017</v>
      </c>
      <c r="AB81" s="39">
        <f t="shared" si="7"/>
        <v>1.6500000000000021</v>
      </c>
    </row>
    <row r="82" spans="2:28" ht="17.25" thickTop="1" thickBot="1" x14ac:dyDescent="0.3">
      <c r="B82" s="40" t="str">
        <f t="shared" si="4"/>
        <v>09.06.2022</v>
      </c>
      <c r="C82" s="49">
        <f t="shared" si="5"/>
        <v>19.872499999999992</v>
      </c>
      <c r="D82" s="50">
        <f t="shared" si="6"/>
        <v>-115.77500000000001</v>
      </c>
      <c r="E82" s="55">
        <f t="shared" si="7"/>
        <v>2.9899999999999984</v>
      </c>
      <c r="F82" s="38">
        <f t="shared" si="7"/>
        <v>0</v>
      </c>
      <c r="G82" s="38">
        <f t="shared" si="7"/>
        <v>0</v>
      </c>
      <c r="H82" s="38">
        <f t="shared" si="7"/>
        <v>0</v>
      </c>
      <c r="I82" s="38">
        <f t="shared" si="7"/>
        <v>0</v>
      </c>
      <c r="J82" s="38">
        <f t="shared" si="7"/>
        <v>0</v>
      </c>
      <c r="K82" s="38">
        <f t="shared" si="7"/>
        <v>0</v>
      </c>
      <c r="L82" s="38">
        <f t="shared" si="7"/>
        <v>0</v>
      </c>
      <c r="M82" s="38">
        <f t="shared" si="7"/>
        <v>0</v>
      </c>
      <c r="N82" s="38">
        <f t="shared" si="7"/>
        <v>-1.6799999999999997</v>
      </c>
      <c r="O82" s="38">
        <f t="shared" si="7"/>
        <v>-3.1699999999999982</v>
      </c>
      <c r="P82" s="38">
        <f t="shared" si="7"/>
        <v>-10.130000000000001</v>
      </c>
      <c r="Q82" s="38">
        <f t="shared" si="7"/>
        <v>-10.1</v>
      </c>
      <c r="R82" s="38">
        <f t="shared" si="7"/>
        <v>-9.1300000000000026</v>
      </c>
      <c r="S82" s="38">
        <f t="shared" si="7"/>
        <v>3.4774999999999956</v>
      </c>
      <c r="T82" s="38">
        <f t="shared" si="7"/>
        <v>-16.045000000000002</v>
      </c>
      <c r="U82" s="38">
        <f t="shared" si="7"/>
        <v>-9.8000000000000007</v>
      </c>
      <c r="V82" s="38">
        <f t="shared" si="7"/>
        <v>-10.16</v>
      </c>
      <c r="W82" s="38">
        <f t="shared" si="7"/>
        <v>-9.1999999999999993</v>
      </c>
      <c r="X82" s="38">
        <f t="shared" si="7"/>
        <v>-10.110000000000001</v>
      </c>
      <c r="Y82" s="38">
        <f t="shared" si="7"/>
        <v>-13.407499999999997</v>
      </c>
      <c r="Z82" s="38">
        <f t="shared" si="7"/>
        <v>13.404999999999998</v>
      </c>
      <c r="AA82" s="38">
        <f t="shared" si="7"/>
        <v>-11.342499999999998</v>
      </c>
      <c r="AB82" s="39">
        <f t="shared" si="7"/>
        <v>-1.5</v>
      </c>
    </row>
    <row r="83" spans="2:28" ht="17.25" thickTop="1" thickBot="1" x14ac:dyDescent="0.3">
      <c r="B83" s="40" t="str">
        <f t="shared" si="4"/>
        <v>10.06.2022</v>
      </c>
      <c r="C83" s="49">
        <f t="shared" si="5"/>
        <v>34.935000000000002</v>
      </c>
      <c r="D83" s="50">
        <f t="shared" si="6"/>
        <v>-121.16249999999999</v>
      </c>
      <c r="E83" s="55">
        <f t="shared" si="7"/>
        <v>3</v>
      </c>
      <c r="F83" s="38">
        <f t="shared" si="7"/>
        <v>0</v>
      </c>
      <c r="G83" s="38">
        <f t="shared" si="7"/>
        <v>0</v>
      </c>
      <c r="H83" s="38">
        <f t="shared" si="7"/>
        <v>0</v>
      </c>
      <c r="I83" s="38">
        <f t="shared" si="7"/>
        <v>0</v>
      </c>
      <c r="J83" s="38">
        <f t="shared" si="7"/>
        <v>0</v>
      </c>
      <c r="K83" s="38">
        <f t="shared" si="7"/>
        <v>0</v>
      </c>
      <c r="L83" s="38">
        <f t="shared" si="7"/>
        <v>0</v>
      </c>
      <c r="M83" s="38">
        <f t="shared" si="7"/>
        <v>0</v>
      </c>
      <c r="N83" s="38">
        <f t="shared" si="7"/>
        <v>-7</v>
      </c>
      <c r="O83" s="38">
        <f t="shared" si="7"/>
        <v>-9.99</v>
      </c>
      <c r="P83" s="38">
        <f t="shared" si="7"/>
        <v>-9.69</v>
      </c>
      <c r="Q83" s="38">
        <f t="shared" si="7"/>
        <v>-13.620000000000001</v>
      </c>
      <c r="R83" s="38">
        <f t="shared" si="7"/>
        <v>-11.74</v>
      </c>
      <c r="S83" s="38">
        <f t="shared" si="7"/>
        <v>-17.23</v>
      </c>
      <c r="T83" s="38">
        <f t="shared" si="7"/>
        <v>-12.247500000000002</v>
      </c>
      <c r="U83" s="38">
        <f t="shared" si="7"/>
        <v>-9.4400000000000013</v>
      </c>
      <c r="V83" s="38">
        <f t="shared" si="7"/>
        <v>-10.11</v>
      </c>
      <c r="W83" s="38">
        <f t="shared" si="7"/>
        <v>-8.09</v>
      </c>
      <c r="X83" s="38">
        <f t="shared" si="7"/>
        <v>9.5399999999999991</v>
      </c>
      <c r="Y83" s="38">
        <f t="shared" si="7"/>
        <v>4.6074999999999982</v>
      </c>
      <c r="Z83" s="38">
        <f t="shared" si="7"/>
        <v>-3.7649999999999988</v>
      </c>
      <c r="AA83" s="38">
        <f t="shared" si="7"/>
        <v>17.787500000000001</v>
      </c>
      <c r="AB83" s="39">
        <f t="shared" si="7"/>
        <v>-8.2399999999999984</v>
      </c>
    </row>
    <row r="84" spans="2:28" ht="17.25" thickTop="1" thickBot="1" x14ac:dyDescent="0.3">
      <c r="B84" s="40" t="str">
        <f t="shared" si="4"/>
        <v>11.06.2022</v>
      </c>
      <c r="C84" s="49">
        <f t="shared" si="5"/>
        <v>0</v>
      </c>
      <c r="D84" s="50">
        <f t="shared" si="6"/>
        <v>-171.26499999999999</v>
      </c>
      <c r="E84" s="55">
        <f t="shared" si="7"/>
        <v>-3</v>
      </c>
      <c r="F84" s="38">
        <f t="shared" si="7"/>
        <v>0</v>
      </c>
      <c r="G84" s="38">
        <f t="shared" si="7"/>
        <v>0</v>
      </c>
      <c r="H84" s="38">
        <f t="shared" si="7"/>
        <v>0</v>
      </c>
      <c r="I84" s="38">
        <f t="shared" si="7"/>
        <v>0</v>
      </c>
      <c r="J84" s="38">
        <f t="shared" si="7"/>
        <v>0</v>
      </c>
      <c r="K84" s="38">
        <f t="shared" si="7"/>
        <v>0</v>
      </c>
      <c r="L84" s="38">
        <f t="shared" si="7"/>
        <v>0</v>
      </c>
      <c r="M84" s="38">
        <f t="shared" si="7"/>
        <v>0</v>
      </c>
      <c r="N84" s="38">
        <f t="shared" si="7"/>
        <v>-6.77</v>
      </c>
      <c r="O84" s="38">
        <f t="shared" si="7"/>
        <v>-10.87</v>
      </c>
      <c r="P84" s="38">
        <f t="shared" si="7"/>
        <v>-10.210000000000001</v>
      </c>
      <c r="Q84" s="38">
        <f t="shared" si="7"/>
        <v>-10.15</v>
      </c>
      <c r="R84" s="38">
        <f t="shared" si="7"/>
        <v>-10.050000000000001</v>
      </c>
      <c r="S84" s="38">
        <f t="shared" si="7"/>
        <v>-12.65</v>
      </c>
      <c r="T84" s="38">
        <f t="shared" si="7"/>
        <v>-12.759999999999998</v>
      </c>
      <c r="U84" s="38">
        <f t="shared" si="7"/>
        <v>-12.640000000000002</v>
      </c>
      <c r="V84" s="38">
        <f t="shared" si="7"/>
        <v>-8.73</v>
      </c>
      <c r="W84" s="38">
        <f t="shared" si="7"/>
        <v>-10.01</v>
      </c>
      <c r="X84" s="38">
        <f t="shared" si="7"/>
        <v>-10.049999999999999</v>
      </c>
      <c r="Y84" s="38">
        <f t="shared" si="7"/>
        <v>-13.02</v>
      </c>
      <c r="Z84" s="38">
        <f t="shared" si="7"/>
        <v>-12.410000000000002</v>
      </c>
      <c r="AA84" s="38">
        <f t="shared" si="7"/>
        <v>-14.782500000000001</v>
      </c>
      <c r="AB84" s="39">
        <f t="shared" si="7"/>
        <v>-13.1625</v>
      </c>
    </row>
    <row r="85" spans="2:28" ht="17.25" thickTop="1" thickBot="1" x14ac:dyDescent="0.3">
      <c r="B85" s="40" t="str">
        <f t="shared" si="4"/>
        <v>12.06.2022</v>
      </c>
      <c r="C85" s="49">
        <f t="shared" si="5"/>
        <v>0</v>
      </c>
      <c r="D85" s="50">
        <f t="shared" si="6"/>
        <v>-266.62</v>
      </c>
      <c r="E85" s="55">
        <f t="shared" si="7"/>
        <v>-3</v>
      </c>
      <c r="F85" s="38">
        <f t="shared" si="7"/>
        <v>0</v>
      </c>
      <c r="G85" s="38">
        <f t="shared" si="7"/>
        <v>0</v>
      </c>
      <c r="H85" s="38">
        <f t="shared" si="7"/>
        <v>0</v>
      </c>
      <c r="I85" s="38">
        <f t="shared" si="7"/>
        <v>0</v>
      </c>
      <c r="J85" s="38">
        <f t="shared" si="7"/>
        <v>0</v>
      </c>
      <c r="K85" s="38">
        <f t="shared" si="7"/>
        <v>0</v>
      </c>
      <c r="L85" s="38">
        <f t="shared" si="7"/>
        <v>0</v>
      </c>
      <c r="M85" s="38">
        <f t="shared" si="7"/>
        <v>-7.2399999999999984</v>
      </c>
      <c r="N85" s="38">
        <f t="shared" si="7"/>
        <v>-18.745000000000001</v>
      </c>
      <c r="O85" s="38">
        <f t="shared" si="7"/>
        <v>-18.21</v>
      </c>
      <c r="P85" s="38">
        <f t="shared" si="7"/>
        <v>-18.357499999999998</v>
      </c>
      <c r="Q85" s="38">
        <f t="shared" si="7"/>
        <v>-17.144999999999996</v>
      </c>
      <c r="R85" s="38">
        <f t="shared" si="7"/>
        <v>-18.234999999999999</v>
      </c>
      <c r="S85" s="38">
        <f t="shared" si="7"/>
        <v>-18.907499999999999</v>
      </c>
      <c r="T85" s="38">
        <f t="shared" ref="T85:AB85" si="8">T15+T50</f>
        <v>-18.215000000000003</v>
      </c>
      <c r="U85" s="38">
        <f t="shared" si="8"/>
        <v>-16.950000000000003</v>
      </c>
      <c r="V85" s="38">
        <f t="shared" si="8"/>
        <v>-17.127500000000001</v>
      </c>
      <c r="W85" s="38">
        <f t="shared" si="8"/>
        <v>-17.082500000000003</v>
      </c>
      <c r="X85" s="38">
        <f t="shared" si="8"/>
        <v>-17.297499999999999</v>
      </c>
      <c r="Y85" s="38">
        <f t="shared" si="8"/>
        <v>-18.222500000000004</v>
      </c>
      <c r="Z85" s="38">
        <f t="shared" si="8"/>
        <v>-16.759999999999998</v>
      </c>
      <c r="AA85" s="38">
        <f t="shared" si="8"/>
        <v>-15.324999999999999</v>
      </c>
      <c r="AB85" s="39">
        <f t="shared" si="8"/>
        <v>-9.8000000000000007</v>
      </c>
    </row>
    <row r="86" spans="2:28" ht="17.25" thickTop="1" thickBot="1" x14ac:dyDescent="0.3">
      <c r="B86" s="40" t="str">
        <f t="shared" si="4"/>
        <v>13.06.2022</v>
      </c>
      <c r="C86" s="49">
        <f t="shared" si="5"/>
        <v>9.7575000000000003</v>
      </c>
      <c r="D86" s="50">
        <f t="shared" si="6"/>
        <v>-126.78749999999999</v>
      </c>
      <c r="E86" s="55">
        <f t="shared" ref="E86:AB96" si="9">E16+E51</f>
        <v>0</v>
      </c>
      <c r="F86" s="38">
        <f t="shared" si="9"/>
        <v>0</v>
      </c>
      <c r="G86" s="38">
        <f t="shared" si="9"/>
        <v>0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0</v>
      </c>
      <c r="N86" s="38">
        <f t="shared" si="9"/>
        <v>-6.8100000000000005</v>
      </c>
      <c r="O86" s="38">
        <f t="shared" si="9"/>
        <v>-9.7199999999999989</v>
      </c>
      <c r="P86" s="38">
        <f t="shared" si="9"/>
        <v>-10.110000000000001</v>
      </c>
      <c r="Q86" s="38">
        <f t="shared" si="9"/>
        <v>-10.26</v>
      </c>
      <c r="R86" s="38">
        <f t="shared" si="9"/>
        <v>-10.09</v>
      </c>
      <c r="S86" s="38">
        <f t="shared" si="9"/>
        <v>-10.119999999999999</v>
      </c>
      <c r="T86" s="38">
        <f t="shared" si="9"/>
        <v>-10.199999999999999</v>
      </c>
      <c r="U86" s="38">
        <f t="shared" si="9"/>
        <v>-9.9600000000000009</v>
      </c>
      <c r="V86" s="38">
        <f t="shared" si="9"/>
        <v>-10.15</v>
      </c>
      <c r="W86" s="38">
        <f t="shared" si="9"/>
        <v>-10.029999999999999</v>
      </c>
      <c r="X86" s="38">
        <f t="shared" si="9"/>
        <v>-10.09</v>
      </c>
      <c r="Y86" s="38">
        <f t="shared" si="9"/>
        <v>4</v>
      </c>
      <c r="Z86" s="38">
        <f t="shared" si="9"/>
        <v>2.1000000000000014</v>
      </c>
      <c r="AA86" s="38">
        <f t="shared" si="9"/>
        <v>3.6574999999999989</v>
      </c>
      <c r="AB86" s="39">
        <f t="shared" si="9"/>
        <v>-19.247499999999999</v>
      </c>
    </row>
    <row r="87" spans="2:28" ht="17.25" thickTop="1" thickBot="1" x14ac:dyDescent="0.3">
      <c r="B87" s="40" t="str">
        <f t="shared" si="4"/>
        <v>14.06.2022</v>
      </c>
      <c r="C87" s="49">
        <f t="shared" si="5"/>
        <v>27.742500000000003</v>
      </c>
      <c r="D87" s="50">
        <f t="shared" si="6"/>
        <v>-120.33750000000001</v>
      </c>
      <c r="E87" s="37">
        <f t="shared" si="9"/>
        <v>-1.9900000000000002</v>
      </c>
      <c r="F87" s="38">
        <f t="shared" si="9"/>
        <v>0</v>
      </c>
      <c r="G87" s="38">
        <f t="shared" si="9"/>
        <v>0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0</v>
      </c>
      <c r="L87" s="38">
        <f t="shared" si="9"/>
        <v>0</v>
      </c>
      <c r="M87" s="38">
        <f t="shared" si="9"/>
        <v>0</v>
      </c>
      <c r="N87" s="38">
        <f t="shared" si="9"/>
        <v>-4.0500000000000007</v>
      </c>
      <c r="O87" s="38">
        <f t="shared" si="9"/>
        <v>-6.25</v>
      </c>
      <c r="P87" s="38">
        <f t="shared" si="9"/>
        <v>-9.31</v>
      </c>
      <c r="Q87" s="38">
        <f t="shared" si="9"/>
        <v>-9.35</v>
      </c>
      <c r="R87" s="38">
        <f t="shared" si="9"/>
        <v>-9.5399999999999991</v>
      </c>
      <c r="S87" s="38">
        <f t="shared" si="9"/>
        <v>-12.290000000000001</v>
      </c>
      <c r="T87" s="38">
        <f t="shared" si="9"/>
        <v>-12.4</v>
      </c>
      <c r="U87" s="38">
        <f t="shared" si="9"/>
        <v>-11.700000000000001</v>
      </c>
      <c r="V87" s="38">
        <f t="shared" si="9"/>
        <v>-3.1599999999999984</v>
      </c>
      <c r="W87" s="38">
        <f t="shared" si="9"/>
        <v>-5.3599999999999994</v>
      </c>
      <c r="X87" s="38">
        <f t="shared" si="9"/>
        <v>-6.8599999999999994</v>
      </c>
      <c r="Y87" s="38">
        <f t="shared" si="9"/>
        <v>-15.252500000000003</v>
      </c>
      <c r="Z87" s="38">
        <f t="shared" si="9"/>
        <v>-12.824999999999999</v>
      </c>
      <c r="AA87" s="38">
        <f t="shared" si="9"/>
        <v>18.155000000000005</v>
      </c>
      <c r="AB87" s="39">
        <f t="shared" si="9"/>
        <v>9.5874999999999986</v>
      </c>
    </row>
    <row r="88" spans="2:28" ht="17.25" thickTop="1" thickBot="1" x14ac:dyDescent="0.3">
      <c r="B88" s="40" t="str">
        <f t="shared" si="4"/>
        <v>15.06.2022</v>
      </c>
      <c r="C88" s="49">
        <f t="shared" si="5"/>
        <v>0</v>
      </c>
      <c r="D88" s="50">
        <f t="shared" si="6"/>
        <v>-162.79999999999998</v>
      </c>
      <c r="E88" s="55">
        <f t="shared" si="9"/>
        <v>0</v>
      </c>
      <c r="F88" s="38">
        <f t="shared" si="9"/>
        <v>0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0</v>
      </c>
      <c r="K88" s="38">
        <f t="shared" si="9"/>
        <v>0</v>
      </c>
      <c r="L88" s="38">
        <f t="shared" si="9"/>
        <v>0</v>
      </c>
      <c r="M88" s="38">
        <f t="shared" si="9"/>
        <v>0</v>
      </c>
      <c r="N88" s="38">
        <f t="shared" si="9"/>
        <v>-6.84</v>
      </c>
      <c r="O88" s="38">
        <f t="shared" si="9"/>
        <v>-10.4</v>
      </c>
      <c r="P88" s="38">
        <f t="shared" si="9"/>
        <v>-9.36</v>
      </c>
      <c r="Q88" s="38">
        <f t="shared" si="9"/>
        <v>-9.26</v>
      </c>
      <c r="R88" s="38">
        <f t="shared" si="9"/>
        <v>-9.23</v>
      </c>
      <c r="S88" s="38">
        <f t="shared" si="9"/>
        <v>-16.64</v>
      </c>
      <c r="T88" s="38">
        <f t="shared" si="9"/>
        <v>-15.3</v>
      </c>
      <c r="U88" s="38">
        <f t="shared" si="9"/>
        <v>-15.52</v>
      </c>
      <c r="V88" s="38">
        <f t="shared" si="9"/>
        <v>-11.95</v>
      </c>
      <c r="W88" s="38">
        <f t="shared" si="9"/>
        <v>-2.8100000000000005</v>
      </c>
      <c r="X88" s="38">
        <f t="shared" si="9"/>
        <v>-6.7600000000000016</v>
      </c>
      <c r="Y88" s="38">
        <f t="shared" si="9"/>
        <v>-18.654999999999998</v>
      </c>
      <c r="Z88" s="38">
        <f t="shared" si="9"/>
        <v>-6.0524999999999984</v>
      </c>
      <c r="AA88" s="38">
        <f t="shared" si="9"/>
        <v>-19.102499999999999</v>
      </c>
      <c r="AB88" s="39">
        <f t="shared" si="9"/>
        <v>-4.9199999999999964</v>
      </c>
    </row>
    <row r="89" spans="2:28" ht="17.25" thickTop="1" thickBot="1" x14ac:dyDescent="0.3">
      <c r="B89" s="40" t="str">
        <f t="shared" si="4"/>
        <v>16.06.2022</v>
      </c>
      <c r="C89" s="49">
        <f t="shared" si="5"/>
        <v>0.51000000000000156</v>
      </c>
      <c r="D89" s="50">
        <f t="shared" si="6"/>
        <v>-176.07500000000002</v>
      </c>
      <c r="E89" s="55">
        <f t="shared" si="9"/>
        <v>0.51000000000000156</v>
      </c>
      <c r="F89" s="38">
        <f t="shared" si="9"/>
        <v>0</v>
      </c>
      <c r="G89" s="38">
        <f t="shared" si="9"/>
        <v>0</v>
      </c>
      <c r="H89" s="38">
        <f t="shared" si="9"/>
        <v>0</v>
      </c>
      <c r="I89" s="38">
        <f t="shared" si="9"/>
        <v>0</v>
      </c>
      <c r="J89" s="38">
        <f t="shared" si="9"/>
        <v>0</v>
      </c>
      <c r="K89" s="38">
        <f t="shared" si="9"/>
        <v>0</v>
      </c>
      <c r="L89" s="38">
        <f t="shared" si="9"/>
        <v>0</v>
      </c>
      <c r="M89" s="38">
        <f t="shared" si="9"/>
        <v>0</v>
      </c>
      <c r="N89" s="38">
        <f t="shared" si="9"/>
        <v>-6.76</v>
      </c>
      <c r="O89" s="38">
        <f t="shared" si="9"/>
        <v>-9.9600000000000009</v>
      </c>
      <c r="P89" s="38">
        <f t="shared" si="9"/>
        <v>-10.120000000000001</v>
      </c>
      <c r="Q89" s="38">
        <f t="shared" si="9"/>
        <v>-11.49</v>
      </c>
      <c r="R89" s="38">
        <f t="shared" si="9"/>
        <v>-15.33</v>
      </c>
      <c r="S89" s="38">
        <f t="shared" si="9"/>
        <v>-15.279999999999998</v>
      </c>
      <c r="T89" s="38">
        <f t="shared" si="9"/>
        <v>-14.989999999999998</v>
      </c>
      <c r="U89" s="38">
        <f t="shared" si="9"/>
        <v>-10.520000000000001</v>
      </c>
      <c r="V89" s="38">
        <f t="shared" si="9"/>
        <v>-11.76</v>
      </c>
      <c r="W89" s="38">
        <f t="shared" si="9"/>
        <v>-12.629999999999999</v>
      </c>
      <c r="X89" s="38">
        <f t="shared" si="9"/>
        <v>-11.360000000000003</v>
      </c>
      <c r="Y89" s="38">
        <f t="shared" si="9"/>
        <v>-19.892500000000002</v>
      </c>
      <c r="Z89" s="38">
        <f t="shared" si="9"/>
        <v>-11.03</v>
      </c>
      <c r="AA89" s="38">
        <f t="shared" si="9"/>
        <v>-12.3925</v>
      </c>
      <c r="AB89" s="39">
        <f t="shared" si="9"/>
        <v>-2.5600000000000005</v>
      </c>
    </row>
    <row r="90" spans="2:28" ht="17.25" thickTop="1" thickBot="1" x14ac:dyDescent="0.3">
      <c r="B90" s="40" t="str">
        <f t="shared" si="4"/>
        <v>17.06.2022</v>
      </c>
      <c r="C90" s="49">
        <f t="shared" si="5"/>
        <v>7.9599999999999973</v>
      </c>
      <c r="D90" s="50">
        <f t="shared" si="6"/>
        <v>-139.35000000000002</v>
      </c>
      <c r="E90" s="55">
        <f t="shared" si="9"/>
        <v>2.6999999999999993</v>
      </c>
      <c r="F90" s="38">
        <f t="shared" si="9"/>
        <v>-0.89000000000000057</v>
      </c>
      <c r="G90" s="38">
        <f t="shared" si="9"/>
        <v>0</v>
      </c>
      <c r="H90" s="38">
        <f t="shared" si="9"/>
        <v>0</v>
      </c>
      <c r="I90" s="38">
        <f t="shared" si="9"/>
        <v>0</v>
      </c>
      <c r="J90" s="38">
        <f t="shared" si="9"/>
        <v>0</v>
      </c>
      <c r="K90" s="38">
        <f t="shared" si="9"/>
        <v>0</v>
      </c>
      <c r="L90" s="38">
        <f t="shared" si="9"/>
        <v>0</v>
      </c>
      <c r="M90" s="38">
        <f t="shared" si="9"/>
        <v>0</v>
      </c>
      <c r="N90" s="38">
        <f t="shared" si="9"/>
        <v>-6.82</v>
      </c>
      <c r="O90" s="38">
        <f t="shared" si="9"/>
        <v>-9.6100000000000012</v>
      </c>
      <c r="P90" s="38">
        <f t="shared" si="9"/>
        <v>-12.299999999999999</v>
      </c>
      <c r="Q90" s="38">
        <f t="shared" si="9"/>
        <v>2.9899999999999984</v>
      </c>
      <c r="R90" s="38">
        <f t="shared" si="9"/>
        <v>-15.549999999999999</v>
      </c>
      <c r="S90" s="38">
        <f t="shared" si="9"/>
        <v>-15.920000000000002</v>
      </c>
      <c r="T90" s="38">
        <f t="shared" si="9"/>
        <v>-12.899999999999999</v>
      </c>
      <c r="U90" s="38">
        <f t="shared" si="9"/>
        <v>-7.4499999999999993</v>
      </c>
      <c r="V90" s="38">
        <f t="shared" si="9"/>
        <v>-12.149999999999999</v>
      </c>
      <c r="W90" s="38">
        <f t="shared" si="9"/>
        <v>-1.6500000000000021</v>
      </c>
      <c r="X90" s="38">
        <f t="shared" si="9"/>
        <v>2.2699999999999996</v>
      </c>
      <c r="Y90" s="38">
        <f t="shared" si="9"/>
        <v>-11.84</v>
      </c>
      <c r="Z90" s="38">
        <f t="shared" si="9"/>
        <v>-10.91</v>
      </c>
      <c r="AA90" s="38">
        <f t="shared" si="9"/>
        <v>-11.62</v>
      </c>
      <c r="AB90" s="39">
        <f t="shared" si="9"/>
        <v>-9.74</v>
      </c>
    </row>
    <row r="91" spans="2:28" ht="17.25" thickTop="1" thickBot="1" x14ac:dyDescent="0.3">
      <c r="B91" s="40" t="str">
        <f t="shared" si="4"/>
        <v>18.06.2022</v>
      </c>
      <c r="C91" s="49">
        <f t="shared" si="5"/>
        <v>102.81</v>
      </c>
      <c r="D91" s="50">
        <f t="shared" si="6"/>
        <v>-69.922499999999999</v>
      </c>
      <c r="E91" s="55">
        <f t="shared" si="9"/>
        <v>-0.45000000000000284</v>
      </c>
      <c r="F91" s="38">
        <f t="shared" si="9"/>
        <v>-1.0400000000000027</v>
      </c>
      <c r="G91" s="38">
        <f t="shared" si="9"/>
        <v>0.14000000000000057</v>
      </c>
      <c r="H91" s="38">
        <f t="shared" si="9"/>
        <v>0</v>
      </c>
      <c r="I91" s="38">
        <f t="shared" si="9"/>
        <v>0</v>
      </c>
      <c r="J91" s="38">
        <f t="shared" si="9"/>
        <v>0</v>
      </c>
      <c r="K91" s="38">
        <f t="shared" si="9"/>
        <v>-2.3100000000000005</v>
      </c>
      <c r="L91" s="38">
        <f t="shared" si="9"/>
        <v>0</v>
      </c>
      <c r="M91" s="38">
        <f t="shared" si="9"/>
        <v>-7</v>
      </c>
      <c r="N91" s="38">
        <f t="shared" si="9"/>
        <v>-8.7899999999999991</v>
      </c>
      <c r="O91" s="38">
        <f t="shared" si="9"/>
        <v>-10.092499999999999</v>
      </c>
      <c r="P91" s="38">
        <f t="shared" si="9"/>
        <v>18.527500000000003</v>
      </c>
      <c r="Q91" s="38">
        <f t="shared" si="9"/>
        <v>15.257499999999997</v>
      </c>
      <c r="R91" s="38">
        <f t="shared" si="9"/>
        <v>15.75</v>
      </c>
      <c r="S91" s="38">
        <f t="shared" si="9"/>
        <v>-12.8475</v>
      </c>
      <c r="T91" s="38">
        <f t="shared" si="9"/>
        <v>-9.1625000000000014</v>
      </c>
      <c r="U91" s="38">
        <f t="shared" si="9"/>
        <v>-2.875</v>
      </c>
      <c r="V91" s="38">
        <f t="shared" si="9"/>
        <v>4.740000000000002</v>
      </c>
      <c r="W91" s="38">
        <f t="shared" si="9"/>
        <v>-2.177500000000002</v>
      </c>
      <c r="X91" s="38">
        <f t="shared" si="9"/>
        <v>-3.1799999999999997</v>
      </c>
      <c r="Y91" s="38">
        <f t="shared" si="9"/>
        <v>18.4575</v>
      </c>
      <c r="Z91" s="38">
        <f t="shared" si="9"/>
        <v>16.115000000000002</v>
      </c>
      <c r="AA91" s="38">
        <f t="shared" si="9"/>
        <v>13.822499999999998</v>
      </c>
      <c r="AB91" s="39">
        <f t="shared" si="9"/>
        <v>-9.9974999999999987</v>
      </c>
    </row>
    <row r="92" spans="2:28" ht="17.25" thickTop="1" thickBot="1" x14ac:dyDescent="0.3">
      <c r="B92" s="40" t="str">
        <f t="shared" si="4"/>
        <v>19.06.2022</v>
      </c>
      <c r="C92" s="49">
        <f t="shared" si="5"/>
        <v>92.737499999999997</v>
      </c>
      <c r="D92" s="50">
        <f t="shared" si="6"/>
        <v>-103.58</v>
      </c>
      <c r="E92" s="55">
        <f t="shared" si="9"/>
        <v>1.0649999999999977</v>
      </c>
      <c r="F92" s="38">
        <f t="shared" si="9"/>
        <v>5.7650000000000006</v>
      </c>
      <c r="G92" s="38">
        <f t="shared" si="9"/>
        <v>3</v>
      </c>
      <c r="H92" s="38">
        <f t="shared" si="9"/>
        <v>0</v>
      </c>
      <c r="I92" s="38">
        <f t="shared" si="9"/>
        <v>0</v>
      </c>
      <c r="J92" s="38">
        <f t="shared" si="9"/>
        <v>0</v>
      </c>
      <c r="K92" s="38">
        <f t="shared" si="9"/>
        <v>-7.1075000000000017</v>
      </c>
      <c r="L92" s="38">
        <f t="shared" si="9"/>
        <v>-8.317499999999999</v>
      </c>
      <c r="M92" s="38">
        <f t="shared" si="9"/>
        <v>-11.785</v>
      </c>
      <c r="N92" s="38">
        <f t="shared" si="9"/>
        <v>17.88</v>
      </c>
      <c r="O92" s="38">
        <f t="shared" si="9"/>
        <v>-3.629999999999999</v>
      </c>
      <c r="P92" s="38">
        <f t="shared" si="9"/>
        <v>-7.192499999999999</v>
      </c>
      <c r="Q92" s="38">
        <f t="shared" si="9"/>
        <v>-5.4349999999999987</v>
      </c>
      <c r="R92" s="38">
        <f t="shared" si="9"/>
        <v>-5.3199999999999985</v>
      </c>
      <c r="S92" s="38">
        <f t="shared" si="9"/>
        <v>-8.7049999999999983</v>
      </c>
      <c r="T92" s="38">
        <f t="shared" si="9"/>
        <v>-14.207500000000001</v>
      </c>
      <c r="U92" s="38">
        <f t="shared" si="9"/>
        <v>10.295000000000005</v>
      </c>
      <c r="V92" s="38">
        <f t="shared" si="9"/>
        <v>19.535</v>
      </c>
      <c r="W92" s="38">
        <f t="shared" si="9"/>
        <v>21.5975</v>
      </c>
      <c r="X92" s="38">
        <f t="shared" si="9"/>
        <v>13.599999999999998</v>
      </c>
      <c r="Y92" s="38">
        <f t="shared" si="9"/>
        <v>-0.46750000000000114</v>
      </c>
      <c r="Z92" s="38">
        <f t="shared" si="9"/>
        <v>-10.4825</v>
      </c>
      <c r="AA92" s="38">
        <f t="shared" si="9"/>
        <v>-17.350000000000001</v>
      </c>
      <c r="AB92" s="39">
        <f t="shared" si="9"/>
        <v>-3.5799999999999983</v>
      </c>
    </row>
    <row r="93" spans="2:28" ht="17.25" thickTop="1" thickBot="1" x14ac:dyDescent="0.3">
      <c r="B93" s="40" t="str">
        <f t="shared" si="4"/>
        <v>20.06.2022</v>
      </c>
      <c r="C93" s="49">
        <f t="shared" si="5"/>
        <v>159.78750000000002</v>
      </c>
      <c r="D93" s="50">
        <f t="shared" si="6"/>
        <v>-13.597499999999995</v>
      </c>
      <c r="E93" s="55">
        <f t="shared" si="9"/>
        <v>-7.9299999999999979</v>
      </c>
      <c r="F93" s="38">
        <f t="shared" si="9"/>
        <v>2.629999999999999</v>
      </c>
      <c r="G93" s="38">
        <f t="shared" si="9"/>
        <v>3</v>
      </c>
      <c r="H93" s="38">
        <f t="shared" si="9"/>
        <v>0</v>
      </c>
      <c r="I93" s="38">
        <f t="shared" si="9"/>
        <v>0</v>
      </c>
      <c r="J93" s="38">
        <f t="shared" si="9"/>
        <v>0</v>
      </c>
      <c r="K93" s="38">
        <f t="shared" si="9"/>
        <v>-1.75</v>
      </c>
      <c r="L93" s="38">
        <f t="shared" si="9"/>
        <v>0</v>
      </c>
      <c r="M93" s="38">
        <f t="shared" si="9"/>
        <v>-1.3200000000000003</v>
      </c>
      <c r="N93" s="38">
        <f t="shared" si="9"/>
        <v>6.3599999999999994</v>
      </c>
      <c r="O93" s="38">
        <f t="shared" si="9"/>
        <v>-2.1624999999999979</v>
      </c>
      <c r="P93" s="38">
        <f t="shared" si="9"/>
        <v>7.3625000000000007</v>
      </c>
      <c r="Q93" s="38">
        <f t="shared" si="9"/>
        <v>9.0450000000000017</v>
      </c>
      <c r="R93" s="38">
        <f t="shared" si="9"/>
        <v>20.5</v>
      </c>
      <c r="S93" s="38">
        <f t="shared" si="9"/>
        <v>10.98</v>
      </c>
      <c r="T93" s="38">
        <f t="shared" si="9"/>
        <v>7.3299999999999983</v>
      </c>
      <c r="U93" s="38">
        <f t="shared" si="9"/>
        <v>17.62</v>
      </c>
      <c r="V93" s="38">
        <f t="shared" si="9"/>
        <v>19.997499999999999</v>
      </c>
      <c r="W93" s="38">
        <f t="shared" si="9"/>
        <v>21.297500000000003</v>
      </c>
      <c r="X93" s="38">
        <f t="shared" si="9"/>
        <v>5.0825000000000031</v>
      </c>
      <c r="Y93" s="38">
        <f t="shared" si="9"/>
        <v>12.572499999999998</v>
      </c>
      <c r="Z93" s="38">
        <f t="shared" si="9"/>
        <v>14.552499999999998</v>
      </c>
      <c r="AA93" s="38">
        <f t="shared" si="9"/>
        <v>1.4575000000000031</v>
      </c>
      <c r="AB93" s="39">
        <f t="shared" si="9"/>
        <v>-0.43499999999999872</v>
      </c>
    </row>
    <row r="94" spans="2:28" ht="17.25" thickTop="1" thickBot="1" x14ac:dyDescent="0.3">
      <c r="B94" s="40" t="str">
        <f t="shared" si="4"/>
        <v>21.06.2022</v>
      </c>
      <c r="C94" s="49">
        <f t="shared" si="5"/>
        <v>79.862499999999983</v>
      </c>
      <c r="D94" s="50">
        <f t="shared" si="6"/>
        <v>-37.25</v>
      </c>
      <c r="E94" s="55">
        <f t="shared" si="9"/>
        <v>-3.5</v>
      </c>
      <c r="F94" s="38">
        <f t="shared" si="9"/>
        <v>0.66000000000000014</v>
      </c>
      <c r="G94" s="38">
        <f t="shared" si="9"/>
        <v>0</v>
      </c>
      <c r="H94" s="38">
        <f t="shared" si="9"/>
        <v>0</v>
      </c>
      <c r="I94" s="38">
        <f t="shared" si="9"/>
        <v>0</v>
      </c>
      <c r="J94" s="38">
        <f t="shared" si="9"/>
        <v>0</v>
      </c>
      <c r="K94" s="38">
        <f t="shared" si="9"/>
        <v>0</v>
      </c>
      <c r="L94" s="38">
        <f t="shared" si="9"/>
        <v>-1.2899999999999991</v>
      </c>
      <c r="M94" s="38">
        <f t="shared" si="9"/>
        <v>-2.1625000000000014</v>
      </c>
      <c r="N94" s="38">
        <f t="shared" si="9"/>
        <v>-8.0250000000000021</v>
      </c>
      <c r="O94" s="38">
        <f t="shared" si="9"/>
        <v>-1.3249999999999993</v>
      </c>
      <c r="P94" s="38">
        <f t="shared" si="9"/>
        <v>1.0975000000000001</v>
      </c>
      <c r="Q94" s="38">
        <f t="shared" si="9"/>
        <v>11.084999999999997</v>
      </c>
      <c r="R94" s="38">
        <f t="shared" si="9"/>
        <v>7.2125000000000021</v>
      </c>
      <c r="S94" s="38">
        <f t="shared" si="9"/>
        <v>10.792499999999997</v>
      </c>
      <c r="T94" s="38">
        <f t="shared" si="9"/>
        <v>-9.25</v>
      </c>
      <c r="U94" s="38">
        <f t="shared" si="9"/>
        <v>-8.1274999999999977</v>
      </c>
      <c r="V94" s="38">
        <f t="shared" si="9"/>
        <v>6.0549999999999962</v>
      </c>
      <c r="W94" s="38">
        <f t="shared" si="9"/>
        <v>2.9324999999999974</v>
      </c>
      <c r="X94" s="38">
        <f t="shared" si="9"/>
        <v>12.287499999999998</v>
      </c>
      <c r="Y94" s="38">
        <f t="shared" si="9"/>
        <v>-3.5699999999999967</v>
      </c>
      <c r="Z94" s="38">
        <f t="shared" si="9"/>
        <v>4.797500000000003</v>
      </c>
      <c r="AA94" s="38">
        <f t="shared" si="9"/>
        <v>14.314999999999998</v>
      </c>
      <c r="AB94" s="39">
        <f t="shared" si="9"/>
        <v>8.6275000000000013</v>
      </c>
    </row>
    <row r="95" spans="2:28" ht="17.25" thickTop="1" thickBot="1" x14ac:dyDescent="0.3">
      <c r="B95" s="40" t="str">
        <f t="shared" si="4"/>
        <v>22.06.2022</v>
      </c>
      <c r="C95" s="49">
        <f t="shared" si="5"/>
        <v>188.64750000000004</v>
      </c>
      <c r="D95" s="50">
        <f t="shared" si="6"/>
        <v>-44.690000000000005</v>
      </c>
      <c r="E95" s="55">
        <f t="shared" si="9"/>
        <v>-2.2500000000000853E-2</v>
      </c>
      <c r="F95" s="38">
        <f t="shared" si="9"/>
        <v>1.3900000000000006</v>
      </c>
      <c r="G95" s="38">
        <f t="shared" si="9"/>
        <v>0</v>
      </c>
      <c r="H95" s="38">
        <f t="shared" si="9"/>
        <v>0</v>
      </c>
      <c r="I95" s="38">
        <f t="shared" si="9"/>
        <v>0</v>
      </c>
      <c r="J95" s="38">
        <f t="shared" si="9"/>
        <v>0</v>
      </c>
      <c r="K95" s="38">
        <f t="shared" si="9"/>
        <v>0</v>
      </c>
      <c r="L95" s="38">
        <f t="shared" si="9"/>
        <v>-1.4000000000000021</v>
      </c>
      <c r="M95" s="38">
        <f t="shared" si="9"/>
        <v>13.855</v>
      </c>
      <c r="N95" s="38">
        <f t="shared" si="9"/>
        <v>13.302500000000002</v>
      </c>
      <c r="O95" s="38">
        <f t="shared" si="9"/>
        <v>12.8125</v>
      </c>
      <c r="P95" s="38">
        <f t="shared" si="9"/>
        <v>19.807499999999997</v>
      </c>
      <c r="Q95" s="38">
        <f t="shared" si="9"/>
        <v>22.095000000000002</v>
      </c>
      <c r="R95" s="38">
        <f t="shared" si="9"/>
        <v>22.075000000000003</v>
      </c>
      <c r="S95" s="38">
        <f t="shared" si="9"/>
        <v>21.982500000000002</v>
      </c>
      <c r="T95" s="38">
        <f t="shared" si="9"/>
        <v>20.759999999999998</v>
      </c>
      <c r="U95" s="38">
        <f t="shared" si="9"/>
        <v>-4.8450000000000024</v>
      </c>
      <c r="V95" s="38">
        <f t="shared" si="9"/>
        <v>-11.7925</v>
      </c>
      <c r="W95" s="38">
        <f t="shared" si="9"/>
        <v>16.710000000000004</v>
      </c>
      <c r="X95" s="38">
        <f t="shared" si="9"/>
        <v>-17.66</v>
      </c>
      <c r="Y95" s="38">
        <f t="shared" si="9"/>
        <v>-1.9849999999999994</v>
      </c>
      <c r="Z95" s="38">
        <f t="shared" si="9"/>
        <v>2.9625000000000021</v>
      </c>
      <c r="AA95" s="38">
        <f t="shared" si="9"/>
        <v>20.895</v>
      </c>
      <c r="AB95" s="39">
        <f t="shared" si="9"/>
        <v>-6.9849999999999994</v>
      </c>
    </row>
    <row r="96" spans="2:28" ht="17.25" thickTop="1" thickBot="1" x14ac:dyDescent="0.3">
      <c r="B96" s="40" t="str">
        <f t="shared" si="4"/>
        <v>23.06.2022</v>
      </c>
      <c r="C96" s="49">
        <f t="shared" si="5"/>
        <v>131.95749999999998</v>
      </c>
      <c r="D96" s="50">
        <f t="shared" si="6"/>
        <v>-12.580000000000002</v>
      </c>
      <c r="E96" s="55">
        <f t="shared" si="9"/>
        <v>12.327500000000001</v>
      </c>
      <c r="F96" s="38">
        <f t="shared" si="9"/>
        <v>3.9800000000000004</v>
      </c>
      <c r="G96" s="38">
        <f t="shared" si="9"/>
        <v>0</v>
      </c>
      <c r="H96" s="38">
        <f t="shared" si="9"/>
        <v>0</v>
      </c>
      <c r="I96" s="38">
        <f t="shared" si="9"/>
        <v>0</v>
      </c>
      <c r="J96" s="38">
        <f t="shared" si="9"/>
        <v>0</v>
      </c>
      <c r="K96" s="38">
        <f t="shared" si="9"/>
        <v>0</v>
      </c>
      <c r="L96" s="38">
        <f t="shared" si="9"/>
        <v>0</v>
      </c>
      <c r="M96" s="38">
        <f t="shared" si="9"/>
        <v>0</v>
      </c>
      <c r="N96" s="38">
        <f t="shared" si="9"/>
        <v>0.94000000000000128</v>
      </c>
      <c r="O96" s="38">
        <f t="shared" si="9"/>
        <v>8.2800000000000011</v>
      </c>
      <c r="P96" s="38">
        <f t="shared" si="9"/>
        <v>10.64</v>
      </c>
      <c r="Q96" s="38">
        <f t="shared" si="9"/>
        <v>11.7</v>
      </c>
      <c r="R96" s="38">
        <f t="shared" si="9"/>
        <v>6.9899999999999984</v>
      </c>
      <c r="S96" s="38">
        <f t="shared" si="9"/>
        <v>7.66</v>
      </c>
      <c r="T96" s="38">
        <f t="shared" ref="T96:AB96" si="10">T26+T61</f>
        <v>11.32</v>
      </c>
      <c r="U96" s="38">
        <f t="shared" si="10"/>
        <v>-12.580000000000002</v>
      </c>
      <c r="V96" s="38">
        <f t="shared" si="10"/>
        <v>7.3900000000000006</v>
      </c>
      <c r="W96" s="38">
        <f t="shared" si="10"/>
        <v>11.599999999999998</v>
      </c>
      <c r="X96" s="38">
        <f t="shared" si="10"/>
        <v>11.57</v>
      </c>
      <c r="Y96" s="38">
        <f t="shared" si="10"/>
        <v>14.54</v>
      </c>
      <c r="Z96" s="38">
        <f t="shared" si="10"/>
        <v>1.1000000000000014</v>
      </c>
      <c r="AA96" s="38">
        <f t="shared" si="10"/>
        <v>8.7500000000000036</v>
      </c>
      <c r="AB96" s="39">
        <f t="shared" si="10"/>
        <v>3.1700000000000017</v>
      </c>
    </row>
    <row r="97" spans="2:28" ht="17.25" thickTop="1" thickBot="1" x14ac:dyDescent="0.3">
      <c r="B97" s="40" t="str">
        <f t="shared" si="4"/>
        <v>24.06.2022</v>
      </c>
      <c r="C97" s="49">
        <f t="shared" si="5"/>
        <v>29.442499999999999</v>
      </c>
      <c r="D97" s="50">
        <f t="shared" si="6"/>
        <v>-144.51499999999999</v>
      </c>
      <c r="E97" s="55">
        <f t="shared" ref="E97:AB104" si="11">E27+E62</f>
        <v>3.6499999999999986</v>
      </c>
      <c r="F97" s="38">
        <f t="shared" si="11"/>
        <v>0</v>
      </c>
      <c r="G97" s="38">
        <f t="shared" si="11"/>
        <v>0</v>
      </c>
      <c r="H97" s="38">
        <f t="shared" si="11"/>
        <v>0</v>
      </c>
      <c r="I97" s="38">
        <f t="shared" si="11"/>
        <v>0</v>
      </c>
      <c r="J97" s="38">
        <f t="shared" si="11"/>
        <v>0</v>
      </c>
      <c r="K97" s="38">
        <f t="shared" si="11"/>
        <v>0</v>
      </c>
      <c r="L97" s="38">
        <f t="shared" si="11"/>
        <v>0</v>
      </c>
      <c r="M97" s="38">
        <f t="shared" si="11"/>
        <v>-3.92</v>
      </c>
      <c r="N97" s="38">
        <f t="shared" si="11"/>
        <v>-9.9499999999999993</v>
      </c>
      <c r="O97" s="38">
        <f t="shared" si="11"/>
        <v>-12.45</v>
      </c>
      <c r="P97" s="38">
        <f t="shared" si="11"/>
        <v>-15.45</v>
      </c>
      <c r="Q97" s="38">
        <f t="shared" si="11"/>
        <v>-14.7</v>
      </c>
      <c r="R97" s="38">
        <f t="shared" si="11"/>
        <v>-18.895</v>
      </c>
      <c r="S97" s="38">
        <f t="shared" si="11"/>
        <v>-9.1899999999999977</v>
      </c>
      <c r="T97" s="38">
        <f t="shared" si="11"/>
        <v>1.2125000000000004</v>
      </c>
      <c r="U97" s="38">
        <f t="shared" si="11"/>
        <v>-0.83000000000000185</v>
      </c>
      <c r="V97" s="38">
        <f t="shared" si="11"/>
        <v>14.18</v>
      </c>
      <c r="W97" s="38">
        <f t="shared" si="11"/>
        <v>10.400000000000002</v>
      </c>
      <c r="X97" s="38">
        <f t="shared" si="11"/>
        <v>-5.2799999999999976</v>
      </c>
      <c r="Y97" s="38">
        <f t="shared" si="11"/>
        <v>-15.91</v>
      </c>
      <c r="Z97" s="38">
        <f t="shared" si="11"/>
        <v>-14.59</v>
      </c>
      <c r="AA97" s="38">
        <f t="shared" si="11"/>
        <v>-14.499999999999998</v>
      </c>
      <c r="AB97" s="39">
        <f t="shared" si="11"/>
        <v>-8.85</v>
      </c>
    </row>
    <row r="98" spans="2:28" ht="17.25" thickTop="1" thickBot="1" x14ac:dyDescent="0.3">
      <c r="B98" s="40" t="str">
        <f t="shared" si="4"/>
        <v>25.06.2022</v>
      </c>
      <c r="C98" s="49">
        <f t="shared" si="5"/>
        <v>96.865000000000009</v>
      </c>
      <c r="D98" s="50">
        <f t="shared" si="6"/>
        <v>-63.31</v>
      </c>
      <c r="E98" s="55">
        <f t="shared" si="11"/>
        <v>2.7699999999999996</v>
      </c>
      <c r="F98" s="38">
        <f t="shared" si="11"/>
        <v>0</v>
      </c>
      <c r="G98" s="38">
        <f t="shared" si="11"/>
        <v>0</v>
      </c>
      <c r="H98" s="38">
        <f t="shared" si="11"/>
        <v>0</v>
      </c>
      <c r="I98" s="38">
        <f t="shared" si="11"/>
        <v>0</v>
      </c>
      <c r="J98" s="38">
        <f t="shared" si="11"/>
        <v>0</v>
      </c>
      <c r="K98" s="38">
        <f t="shared" si="11"/>
        <v>0</v>
      </c>
      <c r="L98" s="38">
        <f t="shared" si="11"/>
        <v>0</v>
      </c>
      <c r="M98" s="38">
        <f t="shared" si="11"/>
        <v>-3</v>
      </c>
      <c r="N98" s="38">
        <f t="shared" si="11"/>
        <v>-11.639999999999999</v>
      </c>
      <c r="O98" s="38">
        <f t="shared" si="11"/>
        <v>5.0699999999999967</v>
      </c>
      <c r="P98" s="38">
        <f t="shared" si="11"/>
        <v>3.9550000000000018</v>
      </c>
      <c r="Q98" s="38">
        <f t="shared" si="11"/>
        <v>19.929999999999996</v>
      </c>
      <c r="R98" s="38">
        <f t="shared" si="11"/>
        <v>15.540000000000003</v>
      </c>
      <c r="S98" s="38">
        <f t="shared" si="11"/>
        <v>16.510000000000002</v>
      </c>
      <c r="T98" s="38">
        <f t="shared" si="11"/>
        <v>16.5</v>
      </c>
      <c r="U98" s="38">
        <f t="shared" si="11"/>
        <v>16.59</v>
      </c>
      <c r="V98" s="38">
        <f t="shared" si="11"/>
        <v>-14.480000000000002</v>
      </c>
      <c r="W98" s="38">
        <f t="shared" si="11"/>
        <v>-14</v>
      </c>
      <c r="X98" s="38">
        <f t="shared" si="11"/>
        <v>-4.4699999999999989</v>
      </c>
      <c r="Y98" s="38">
        <f t="shared" si="11"/>
        <v>-9.33</v>
      </c>
      <c r="Z98" s="38">
        <f t="shared" si="11"/>
        <v>-1.1999999999999957</v>
      </c>
      <c r="AA98" s="38">
        <f t="shared" si="11"/>
        <v>-0.59750000000000014</v>
      </c>
      <c r="AB98" s="39">
        <f t="shared" si="11"/>
        <v>-4.5925000000000011</v>
      </c>
    </row>
    <row r="99" spans="2:28" ht="17.25" thickTop="1" thickBot="1" x14ac:dyDescent="0.3">
      <c r="B99" s="40" t="str">
        <f t="shared" si="4"/>
        <v>26.06.2022</v>
      </c>
      <c r="C99" s="49">
        <f t="shared" si="5"/>
        <v>44.717500000000001</v>
      </c>
      <c r="D99" s="50">
        <f t="shared" si="6"/>
        <v>-139.76499999999999</v>
      </c>
      <c r="E99" s="55">
        <f t="shared" si="11"/>
        <v>-2.4499999999999993</v>
      </c>
      <c r="F99" s="38">
        <f t="shared" si="11"/>
        <v>0</v>
      </c>
      <c r="G99" s="38">
        <f t="shared" si="11"/>
        <v>0</v>
      </c>
      <c r="H99" s="38">
        <f t="shared" si="11"/>
        <v>0</v>
      </c>
      <c r="I99" s="38">
        <f t="shared" si="11"/>
        <v>0</v>
      </c>
      <c r="J99" s="38">
        <f t="shared" si="11"/>
        <v>0</v>
      </c>
      <c r="K99" s="38">
        <f t="shared" si="11"/>
        <v>0</v>
      </c>
      <c r="L99" s="38">
        <f t="shared" si="11"/>
        <v>-2.9400000000000013</v>
      </c>
      <c r="M99" s="38">
        <f t="shared" si="11"/>
        <v>-9.31</v>
      </c>
      <c r="N99" s="38">
        <f t="shared" si="11"/>
        <v>-15.169999999999998</v>
      </c>
      <c r="O99" s="38">
        <f t="shared" si="11"/>
        <v>-15.069999999999999</v>
      </c>
      <c r="P99" s="38">
        <f t="shared" si="11"/>
        <v>-16.649999999999999</v>
      </c>
      <c r="Q99" s="38">
        <f t="shared" si="11"/>
        <v>-11.965</v>
      </c>
      <c r="R99" s="38">
        <f t="shared" si="11"/>
        <v>-16.547499999999999</v>
      </c>
      <c r="S99" s="38">
        <f t="shared" si="11"/>
        <v>-4.2899999999999991</v>
      </c>
      <c r="T99" s="38">
        <f t="shared" si="11"/>
        <v>-16.3475</v>
      </c>
      <c r="U99" s="38">
        <f t="shared" si="11"/>
        <v>-5.91</v>
      </c>
      <c r="V99" s="38">
        <f t="shared" si="11"/>
        <v>12.27</v>
      </c>
      <c r="W99" s="38">
        <f t="shared" si="11"/>
        <v>8.6975000000000033</v>
      </c>
      <c r="X99" s="38">
        <f t="shared" si="11"/>
        <v>-16.55</v>
      </c>
      <c r="Y99" s="38">
        <f t="shared" si="11"/>
        <v>-0.37749999999999773</v>
      </c>
      <c r="Z99" s="38">
        <f t="shared" si="11"/>
        <v>18.560000000000002</v>
      </c>
      <c r="AA99" s="38">
        <f t="shared" si="11"/>
        <v>-6.1875</v>
      </c>
      <c r="AB99" s="39">
        <f t="shared" si="11"/>
        <v>5.1900000000000013</v>
      </c>
    </row>
    <row r="100" spans="2:28" ht="17.25" thickTop="1" thickBot="1" x14ac:dyDescent="0.3">
      <c r="B100" s="40" t="str">
        <f t="shared" si="4"/>
        <v>27.06.2022</v>
      </c>
      <c r="C100" s="49">
        <f t="shared" si="5"/>
        <v>134.13249999999999</v>
      </c>
      <c r="D100" s="50">
        <f t="shared" si="6"/>
        <v>-24.34</v>
      </c>
      <c r="E100" s="55">
        <f t="shared" si="11"/>
        <v>3.4800000000000004</v>
      </c>
      <c r="F100" s="38">
        <f t="shared" si="11"/>
        <v>0</v>
      </c>
      <c r="G100" s="38">
        <f t="shared" si="11"/>
        <v>0</v>
      </c>
      <c r="H100" s="38">
        <f t="shared" si="11"/>
        <v>0</v>
      </c>
      <c r="I100" s="38">
        <f t="shared" si="11"/>
        <v>0</v>
      </c>
      <c r="J100" s="38">
        <f t="shared" si="11"/>
        <v>0</v>
      </c>
      <c r="K100" s="38">
        <f t="shared" si="11"/>
        <v>0</v>
      </c>
      <c r="L100" s="38">
        <f t="shared" si="11"/>
        <v>0</v>
      </c>
      <c r="M100" s="38">
        <f t="shared" si="11"/>
        <v>-3.24</v>
      </c>
      <c r="N100" s="38">
        <f t="shared" si="11"/>
        <v>-0.58999999999999986</v>
      </c>
      <c r="O100" s="38">
        <f t="shared" si="11"/>
        <v>2.6800000000000033</v>
      </c>
      <c r="P100" s="38">
        <f t="shared" si="11"/>
        <v>12.850000000000001</v>
      </c>
      <c r="Q100" s="38">
        <f t="shared" si="11"/>
        <v>8.18</v>
      </c>
      <c r="R100" s="38">
        <f t="shared" si="11"/>
        <v>8.5750000000000028</v>
      </c>
      <c r="S100" s="38">
        <f t="shared" si="11"/>
        <v>17.45</v>
      </c>
      <c r="T100" s="38">
        <f t="shared" si="11"/>
        <v>22.555</v>
      </c>
      <c r="U100" s="38">
        <f t="shared" si="11"/>
        <v>17.880000000000003</v>
      </c>
      <c r="V100" s="38">
        <f t="shared" si="11"/>
        <v>8.172500000000003</v>
      </c>
      <c r="W100" s="38">
        <f t="shared" si="11"/>
        <v>9.9499999999999993</v>
      </c>
      <c r="X100" s="38">
        <f t="shared" si="11"/>
        <v>-11.809999999999999</v>
      </c>
      <c r="Y100" s="38">
        <f t="shared" si="11"/>
        <v>-6.0100000000000016</v>
      </c>
      <c r="Z100" s="38">
        <f t="shared" si="11"/>
        <v>12.720000000000002</v>
      </c>
      <c r="AA100" s="38">
        <f t="shared" si="11"/>
        <v>9.64</v>
      </c>
      <c r="AB100" s="39">
        <f t="shared" si="11"/>
        <v>-2.6900000000000013</v>
      </c>
    </row>
    <row r="101" spans="2:28" ht="17.25" thickTop="1" thickBot="1" x14ac:dyDescent="0.3">
      <c r="B101" s="40" t="str">
        <f t="shared" si="4"/>
        <v>28.06.2022</v>
      </c>
      <c r="C101" s="49">
        <f t="shared" si="5"/>
        <v>159.44750000000002</v>
      </c>
      <c r="D101" s="50">
        <f t="shared" si="6"/>
        <v>-59.402500000000003</v>
      </c>
      <c r="E101" s="55">
        <f t="shared" si="11"/>
        <v>4.0399999999999991</v>
      </c>
      <c r="F101" s="38">
        <f t="shared" si="11"/>
        <v>0</v>
      </c>
      <c r="G101" s="38">
        <f t="shared" si="11"/>
        <v>0</v>
      </c>
      <c r="H101" s="38">
        <f t="shared" si="11"/>
        <v>0</v>
      </c>
      <c r="I101" s="38">
        <f t="shared" si="11"/>
        <v>0</v>
      </c>
      <c r="J101" s="38">
        <f t="shared" si="11"/>
        <v>0</v>
      </c>
      <c r="K101" s="38">
        <f t="shared" si="11"/>
        <v>0</v>
      </c>
      <c r="L101" s="38">
        <f t="shared" si="11"/>
        <v>-3.5</v>
      </c>
      <c r="M101" s="38">
        <f t="shared" si="11"/>
        <v>-2.1000000000000014</v>
      </c>
      <c r="N101" s="38">
        <f t="shared" si="11"/>
        <v>-3.009999999999998</v>
      </c>
      <c r="O101" s="38">
        <f t="shared" si="11"/>
        <v>-12.990000000000002</v>
      </c>
      <c r="P101" s="38">
        <f t="shared" si="11"/>
        <v>8.8299999999999983</v>
      </c>
      <c r="Q101" s="38">
        <f t="shared" si="11"/>
        <v>7.98</v>
      </c>
      <c r="R101" s="38">
        <f t="shared" si="11"/>
        <v>10.784999999999997</v>
      </c>
      <c r="S101" s="38">
        <f t="shared" si="11"/>
        <v>22.272500000000001</v>
      </c>
      <c r="T101" s="38">
        <f t="shared" si="11"/>
        <v>21.917500000000004</v>
      </c>
      <c r="U101" s="38">
        <f t="shared" si="11"/>
        <v>21.7</v>
      </c>
      <c r="V101" s="38">
        <f t="shared" si="11"/>
        <v>21.085000000000001</v>
      </c>
      <c r="W101" s="38">
        <f t="shared" si="11"/>
        <v>15.102499999999996</v>
      </c>
      <c r="X101" s="38">
        <f t="shared" si="11"/>
        <v>17.744999999999997</v>
      </c>
      <c r="Y101" s="38">
        <f t="shared" si="11"/>
        <v>3.4000000000000004</v>
      </c>
      <c r="Z101" s="38">
        <f t="shared" si="11"/>
        <v>-18.39</v>
      </c>
      <c r="AA101" s="38">
        <f t="shared" si="11"/>
        <v>-19.412500000000001</v>
      </c>
      <c r="AB101" s="39">
        <f t="shared" si="11"/>
        <v>4.59</v>
      </c>
    </row>
    <row r="102" spans="2:28" ht="17.25" thickTop="1" thickBot="1" x14ac:dyDescent="0.3">
      <c r="B102" s="40" t="str">
        <f>B67</f>
        <v>29.06.2022</v>
      </c>
      <c r="C102" s="49">
        <f t="shared" si="5"/>
        <v>75.575000000000003</v>
      </c>
      <c r="D102" s="50">
        <f t="shared" si="6"/>
        <v>-43.567499999999995</v>
      </c>
      <c r="E102" s="55">
        <f t="shared" si="11"/>
        <v>6.16</v>
      </c>
      <c r="F102" s="38">
        <f t="shared" si="11"/>
        <v>0</v>
      </c>
      <c r="G102" s="38">
        <f t="shared" si="11"/>
        <v>0</v>
      </c>
      <c r="H102" s="38">
        <f t="shared" si="11"/>
        <v>0</v>
      </c>
      <c r="I102" s="38">
        <f t="shared" si="11"/>
        <v>0</v>
      </c>
      <c r="J102" s="38">
        <f t="shared" si="11"/>
        <v>0</v>
      </c>
      <c r="K102" s="38">
        <f t="shared" si="11"/>
        <v>0</v>
      </c>
      <c r="L102" s="38">
        <f t="shared" si="11"/>
        <v>-2.7800000000000011</v>
      </c>
      <c r="M102" s="38">
        <f t="shared" si="11"/>
        <v>-3.3599999999999994</v>
      </c>
      <c r="N102" s="38">
        <f t="shared" si="11"/>
        <v>-2.4600000000000009</v>
      </c>
      <c r="O102" s="38">
        <f t="shared" si="11"/>
        <v>2.2199999999999989</v>
      </c>
      <c r="P102" s="38">
        <f t="shared" si="11"/>
        <v>-0.37249999999999694</v>
      </c>
      <c r="Q102" s="38">
        <f t="shared" si="11"/>
        <v>-0.31749999999999901</v>
      </c>
      <c r="R102" s="38">
        <f t="shared" si="11"/>
        <v>-4.7474999999999987</v>
      </c>
      <c r="S102" s="38">
        <f t="shared" si="11"/>
        <v>-0.39499999999999602</v>
      </c>
      <c r="T102" s="38">
        <f t="shared" si="11"/>
        <v>5.1000000000000014</v>
      </c>
      <c r="U102" s="38">
        <f t="shared" si="11"/>
        <v>17.625000000000004</v>
      </c>
      <c r="V102" s="38">
        <f t="shared" si="11"/>
        <v>22.494999999999997</v>
      </c>
      <c r="W102" s="38">
        <f t="shared" si="11"/>
        <v>14.6175</v>
      </c>
      <c r="X102" s="38">
        <f t="shared" si="11"/>
        <v>7.3575000000000017</v>
      </c>
      <c r="Y102" s="38">
        <f t="shared" si="11"/>
        <v>-8.3975000000000026</v>
      </c>
      <c r="Z102" s="38">
        <f t="shared" si="11"/>
        <v>-0.87250000000000227</v>
      </c>
      <c r="AA102" s="38">
        <f t="shared" si="11"/>
        <v>-14.695000000000002</v>
      </c>
      <c r="AB102" s="39">
        <f t="shared" si="11"/>
        <v>-5.1699999999999982</v>
      </c>
    </row>
    <row r="103" spans="2:28" ht="16.5" thickTop="1" x14ac:dyDescent="0.25">
      <c r="B103" s="41" t="str">
        <f t="shared" si="4"/>
        <v>30.06.2022</v>
      </c>
      <c r="C103" s="57">
        <f t="shared" si="5"/>
        <v>228.13749999999999</v>
      </c>
      <c r="D103" s="58">
        <f t="shared" si="6"/>
        <v>-8.6199999999999992</v>
      </c>
      <c r="E103" s="45">
        <f t="shared" si="11"/>
        <v>-1.17</v>
      </c>
      <c r="F103" s="46">
        <f t="shared" si="11"/>
        <v>0</v>
      </c>
      <c r="G103" s="46">
        <f t="shared" si="11"/>
        <v>0</v>
      </c>
      <c r="H103" s="46">
        <f t="shared" si="11"/>
        <v>0</v>
      </c>
      <c r="I103" s="46">
        <f t="shared" si="11"/>
        <v>0</v>
      </c>
      <c r="J103" s="46">
        <f t="shared" si="11"/>
        <v>0</v>
      </c>
      <c r="K103" s="46">
        <f t="shared" si="11"/>
        <v>0</v>
      </c>
      <c r="L103" s="46">
        <f t="shared" si="11"/>
        <v>-7.3275000000000006</v>
      </c>
      <c r="M103" s="46">
        <f t="shared" si="11"/>
        <v>-0.12249999999999872</v>
      </c>
      <c r="N103" s="46">
        <f t="shared" si="11"/>
        <v>4.4975000000000023</v>
      </c>
      <c r="O103" s="46">
        <f t="shared" si="11"/>
        <v>10.702500000000001</v>
      </c>
      <c r="P103" s="46">
        <f t="shared" si="11"/>
        <v>20.747499999999999</v>
      </c>
      <c r="Q103" s="46">
        <f t="shared" si="11"/>
        <v>20.717500000000005</v>
      </c>
      <c r="R103" s="46">
        <f t="shared" si="11"/>
        <v>21.4025</v>
      </c>
      <c r="S103" s="46">
        <f t="shared" si="11"/>
        <v>22.317500000000003</v>
      </c>
      <c r="T103" s="46">
        <f t="shared" si="11"/>
        <v>16.822499999999994</v>
      </c>
      <c r="U103" s="46">
        <f t="shared" si="11"/>
        <v>15.750000000000004</v>
      </c>
      <c r="V103" s="46">
        <f t="shared" si="11"/>
        <v>6.9175000000000004</v>
      </c>
      <c r="W103" s="46">
        <f t="shared" si="11"/>
        <v>20.58</v>
      </c>
      <c r="X103" s="46">
        <f t="shared" si="11"/>
        <v>19.237499999999997</v>
      </c>
      <c r="Y103" s="46">
        <f t="shared" si="11"/>
        <v>21.285000000000004</v>
      </c>
      <c r="Z103" s="46">
        <f t="shared" si="11"/>
        <v>11.507500000000004</v>
      </c>
      <c r="AA103" s="46">
        <f t="shared" si="11"/>
        <v>14.317500000000003</v>
      </c>
      <c r="AB103" s="47">
        <f t="shared" si="11"/>
        <v>1.3350000000000009</v>
      </c>
    </row>
    <row r="104" spans="2:28" ht="15.75" hidden="1" x14ac:dyDescent="0.25">
      <c r="B104" s="41" t="str">
        <f t="shared" si="4"/>
        <v>31.06.2022</v>
      </c>
      <c r="C104" s="57">
        <f t="shared" si="5"/>
        <v>0</v>
      </c>
      <c r="D104" s="58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743C7-B3AE-4F50-8415-5A8D6339867F}">
  <sheetPr codeName="Sheet4"/>
  <dimension ref="B2:AG105"/>
  <sheetViews>
    <sheetView topLeftCell="A41" zoomScale="85" zoomScaleNormal="85" workbookViewId="0">
      <selection activeCell="AB71" sqref="AB71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2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4" t="s">
        <v>16</v>
      </c>
      <c r="T3" s="33" t="s">
        <v>17</v>
      </c>
      <c r="U3" s="33" t="s">
        <v>18</v>
      </c>
      <c r="V3" s="33" t="s">
        <v>19</v>
      </c>
      <c r="W3" s="33" t="s">
        <v>20</v>
      </c>
      <c r="X3" s="33" t="s">
        <v>21</v>
      </c>
      <c r="Y3" s="33" t="s">
        <v>22</v>
      </c>
      <c r="Z3" s="33" t="s">
        <v>23</v>
      </c>
      <c r="AA3" s="33" t="s">
        <v>24</v>
      </c>
      <c r="AB3" s="35" t="s">
        <v>25</v>
      </c>
    </row>
    <row r="4" spans="2:28" ht="17.25" thickTop="1" thickBot="1" x14ac:dyDescent="0.3">
      <c r="B4" s="36" t="str">
        <f>'Angazirana aFRR energija'!B4</f>
        <v>01.06.2022</v>
      </c>
      <c r="C4" s="85">
        <f>SUM(E4:AB4)</f>
        <v>11</v>
      </c>
      <c r="D4" s="86"/>
      <c r="E4" s="37">
        <v>11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9">
        <v>0</v>
      </c>
    </row>
    <row r="5" spans="2:28" ht="17.25" thickTop="1" thickBot="1" x14ac:dyDescent="0.3">
      <c r="B5" s="40" t="str">
        <f>'Angazirana aFRR energija'!B5</f>
        <v>02.06.2022</v>
      </c>
      <c r="C5" s="85">
        <f>SUM(E5:AB5)</f>
        <v>0</v>
      </c>
      <c r="D5" s="86"/>
      <c r="E5" s="37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9">
        <v>0</v>
      </c>
    </row>
    <row r="6" spans="2:28" ht="17.25" thickTop="1" thickBot="1" x14ac:dyDescent="0.3">
      <c r="B6" s="40" t="str">
        <f>'Angazirana aFRR energija'!B6</f>
        <v>03.06.2022</v>
      </c>
      <c r="C6" s="85">
        <f t="shared" ref="C6:C33" si="0">SUM(E6:AB6)</f>
        <v>0</v>
      </c>
      <c r="D6" s="86"/>
      <c r="E6" s="37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9">
        <v>0</v>
      </c>
    </row>
    <row r="7" spans="2:28" ht="17.25" thickTop="1" thickBot="1" x14ac:dyDescent="0.3">
      <c r="B7" s="40" t="str">
        <f>'Angazirana aFRR energija'!B7</f>
        <v>04.06.2022</v>
      </c>
      <c r="C7" s="85">
        <f t="shared" si="0"/>
        <v>31</v>
      </c>
      <c r="D7" s="86"/>
      <c r="E7" s="37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9">
        <v>31</v>
      </c>
    </row>
    <row r="8" spans="2:28" ht="17.25" thickTop="1" thickBot="1" x14ac:dyDescent="0.3">
      <c r="B8" s="40" t="str">
        <f>'Angazirana aFRR energija'!B8</f>
        <v>05.06.2022</v>
      </c>
      <c r="C8" s="85">
        <f t="shared" si="0"/>
        <v>81</v>
      </c>
      <c r="D8" s="86"/>
      <c r="E8" s="37">
        <v>0</v>
      </c>
      <c r="F8" s="38">
        <v>11</v>
      </c>
      <c r="G8" s="38">
        <v>40</v>
      </c>
      <c r="H8" s="38">
        <v>12</v>
      </c>
      <c r="I8" s="38">
        <v>0</v>
      </c>
      <c r="J8" s="38">
        <v>0</v>
      </c>
      <c r="K8" s="38">
        <v>0</v>
      </c>
      <c r="L8" s="38">
        <v>18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9">
        <v>0</v>
      </c>
    </row>
    <row r="9" spans="2:28" ht="17.25" thickTop="1" thickBot="1" x14ac:dyDescent="0.3">
      <c r="B9" s="40" t="str">
        <f>'Angazirana aFRR energija'!B9</f>
        <v>06.06.2022</v>
      </c>
      <c r="C9" s="85">
        <f t="shared" si="0"/>
        <v>153</v>
      </c>
      <c r="D9" s="86"/>
      <c r="E9" s="37">
        <v>0</v>
      </c>
      <c r="F9" s="38">
        <v>9</v>
      </c>
      <c r="G9" s="38">
        <v>11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26</v>
      </c>
      <c r="N9" s="38">
        <v>0</v>
      </c>
      <c r="O9" s="38">
        <v>0</v>
      </c>
      <c r="P9" s="38">
        <v>20</v>
      </c>
      <c r="Q9" s="38">
        <v>1</v>
      </c>
      <c r="R9" s="38">
        <v>0</v>
      </c>
      <c r="S9" s="38">
        <v>25</v>
      </c>
      <c r="T9" s="38">
        <v>30</v>
      </c>
      <c r="U9" s="38">
        <v>24</v>
      </c>
      <c r="V9" s="38">
        <v>7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9">
        <v>0</v>
      </c>
    </row>
    <row r="10" spans="2:28" ht="17.25" thickTop="1" thickBot="1" x14ac:dyDescent="0.3">
      <c r="B10" s="40" t="str">
        <f>'Angazirana aFRR energija'!B10</f>
        <v>07.06.2022</v>
      </c>
      <c r="C10" s="85">
        <f t="shared" si="0"/>
        <v>9</v>
      </c>
      <c r="D10" s="86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9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9">
        <v>0</v>
      </c>
    </row>
    <row r="11" spans="2:28" ht="17.25" thickTop="1" thickBot="1" x14ac:dyDescent="0.3">
      <c r="B11" s="40" t="str">
        <f>'Angazirana aFRR energija'!B11</f>
        <v>08.06.2022</v>
      </c>
      <c r="C11" s="85">
        <f t="shared" si="0"/>
        <v>6</v>
      </c>
      <c r="D11" s="86"/>
      <c r="E11" s="37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5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9">
        <v>1</v>
      </c>
    </row>
    <row r="12" spans="2:28" ht="17.25" thickTop="1" thickBot="1" x14ac:dyDescent="0.3">
      <c r="B12" s="40" t="str">
        <f>'Angazirana aFRR energija'!B12</f>
        <v>09.06.2022</v>
      </c>
      <c r="C12" s="85">
        <f t="shared" si="0"/>
        <v>0</v>
      </c>
      <c r="D12" s="86"/>
      <c r="E12" s="37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9">
        <v>0</v>
      </c>
    </row>
    <row r="13" spans="2:28" ht="16.5" customHeight="1" thickTop="1" thickBot="1" x14ac:dyDescent="0.3">
      <c r="B13" s="40" t="str">
        <f>'Angazirana aFRR energija'!B13</f>
        <v>10.06.2022</v>
      </c>
      <c r="C13" s="85">
        <f t="shared" si="0"/>
        <v>8</v>
      </c>
      <c r="D13" s="86"/>
      <c r="E13" s="37">
        <v>0</v>
      </c>
      <c r="F13" s="38">
        <v>8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9">
        <v>0</v>
      </c>
    </row>
    <row r="14" spans="2:28" ht="17.25" thickTop="1" thickBot="1" x14ac:dyDescent="0.3">
      <c r="B14" s="40" t="str">
        <f>'Angazirana aFRR energija'!B14</f>
        <v>11.06.2022</v>
      </c>
      <c r="C14" s="85">
        <f t="shared" si="0"/>
        <v>0</v>
      </c>
      <c r="D14" s="86"/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9">
        <v>0</v>
      </c>
    </row>
    <row r="15" spans="2:28" ht="17.25" thickTop="1" thickBot="1" x14ac:dyDescent="0.3">
      <c r="B15" s="40" t="str">
        <f>'Angazirana aFRR energija'!B15</f>
        <v>12.06.2022</v>
      </c>
      <c r="C15" s="85">
        <f t="shared" si="0"/>
        <v>0</v>
      </c>
      <c r="D15" s="86"/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9">
        <v>0</v>
      </c>
    </row>
    <row r="16" spans="2:28" ht="17.25" thickTop="1" thickBot="1" x14ac:dyDescent="0.3">
      <c r="B16" s="40" t="str">
        <f>'Angazirana aFRR energija'!B16</f>
        <v>13.06.2022</v>
      </c>
      <c r="C16" s="85">
        <f t="shared" si="0"/>
        <v>0</v>
      </c>
      <c r="D16" s="86"/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9">
        <v>0</v>
      </c>
    </row>
    <row r="17" spans="2:28" ht="17.25" thickTop="1" thickBot="1" x14ac:dyDescent="0.3">
      <c r="B17" s="40" t="str">
        <f>'Angazirana aFRR energija'!B17</f>
        <v>14.06.2022</v>
      </c>
      <c r="C17" s="85">
        <f t="shared" si="0"/>
        <v>0</v>
      </c>
      <c r="D17" s="86"/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9">
        <v>0</v>
      </c>
    </row>
    <row r="18" spans="2:28" ht="17.25" thickTop="1" thickBot="1" x14ac:dyDescent="0.3">
      <c r="B18" s="40" t="str">
        <f>'Angazirana aFRR energija'!B18</f>
        <v>15.06.2022</v>
      </c>
      <c r="C18" s="85">
        <f t="shared" si="0"/>
        <v>6</v>
      </c>
      <c r="D18" s="86"/>
      <c r="E18" s="37">
        <v>6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9">
        <v>0</v>
      </c>
    </row>
    <row r="19" spans="2:28" ht="17.25" thickTop="1" thickBot="1" x14ac:dyDescent="0.3">
      <c r="B19" s="40" t="str">
        <f>'Angazirana aFRR energija'!B19</f>
        <v>16.06.2022</v>
      </c>
      <c r="C19" s="85">
        <f t="shared" si="0"/>
        <v>0</v>
      </c>
      <c r="D19" s="86"/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9">
        <v>0</v>
      </c>
    </row>
    <row r="20" spans="2:28" ht="17.25" thickTop="1" thickBot="1" x14ac:dyDescent="0.3">
      <c r="B20" s="40" t="str">
        <f>'Angazirana aFRR energija'!B20</f>
        <v>17.06.2022</v>
      </c>
      <c r="C20" s="85">
        <f t="shared" si="0"/>
        <v>0</v>
      </c>
      <c r="D20" s="86"/>
      <c r="E20" s="37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9">
        <v>0</v>
      </c>
    </row>
    <row r="21" spans="2:28" ht="17.25" thickTop="1" thickBot="1" x14ac:dyDescent="0.3">
      <c r="B21" s="40" t="str">
        <f>'Angazirana aFRR energija'!B21</f>
        <v>18.06.2022</v>
      </c>
      <c r="C21" s="85">
        <f t="shared" si="0"/>
        <v>0</v>
      </c>
      <c r="D21" s="86"/>
      <c r="E21" s="37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9">
        <v>0</v>
      </c>
    </row>
    <row r="22" spans="2:28" ht="17.25" thickTop="1" thickBot="1" x14ac:dyDescent="0.3">
      <c r="B22" s="40" t="str">
        <f>'Angazirana aFRR energija'!B22</f>
        <v>19.06.2022</v>
      </c>
      <c r="C22" s="85">
        <f t="shared" si="0"/>
        <v>0</v>
      </c>
      <c r="D22" s="86"/>
      <c r="E22" s="37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9">
        <v>0</v>
      </c>
    </row>
    <row r="23" spans="2:28" ht="17.25" thickTop="1" thickBot="1" x14ac:dyDescent="0.3">
      <c r="B23" s="40" t="str">
        <f>'Angazirana aFRR energija'!B23</f>
        <v>20.06.2022</v>
      </c>
      <c r="C23" s="85">
        <f t="shared" si="0"/>
        <v>0</v>
      </c>
      <c r="D23" s="86"/>
      <c r="E23" s="37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9">
        <v>0</v>
      </c>
    </row>
    <row r="24" spans="2:28" ht="17.25" thickTop="1" thickBot="1" x14ac:dyDescent="0.3">
      <c r="B24" s="40" t="str">
        <f>'Angazirana aFRR energija'!B24</f>
        <v>21.06.2022</v>
      </c>
      <c r="C24" s="85">
        <f t="shared" si="0"/>
        <v>28</v>
      </c>
      <c r="D24" s="86"/>
      <c r="E24" s="37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7</v>
      </c>
      <c r="AB24" s="39">
        <v>21</v>
      </c>
    </row>
    <row r="25" spans="2:28" ht="17.25" thickTop="1" thickBot="1" x14ac:dyDescent="0.3">
      <c r="B25" s="40" t="str">
        <f>'Angazirana aFRR energija'!B25</f>
        <v>22.06.2022</v>
      </c>
      <c r="C25" s="85">
        <f t="shared" si="0"/>
        <v>426</v>
      </c>
      <c r="D25" s="86"/>
      <c r="E25" s="37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2</v>
      </c>
      <c r="R25" s="38">
        <v>52</v>
      </c>
      <c r="S25" s="38">
        <v>45</v>
      </c>
      <c r="T25" s="38">
        <v>45</v>
      </c>
      <c r="U25" s="38">
        <v>55</v>
      </c>
      <c r="V25" s="38">
        <v>65</v>
      </c>
      <c r="W25" s="38">
        <v>20</v>
      </c>
      <c r="X25" s="38">
        <v>52</v>
      </c>
      <c r="Y25" s="38">
        <v>20</v>
      </c>
      <c r="Z25" s="38">
        <v>9</v>
      </c>
      <c r="AA25" s="38">
        <v>12</v>
      </c>
      <c r="AB25" s="39">
        <v>49</v>
      </c>
    </row>
    <row r="26" spans="2:28" ht="17.25" thickTop="1" thickBot="1" x14ac:dyDescent="0.3">
      <c r="B26" s="40" t="str">
        <f>'Angazirana aFRR energija'!B26</f>
        <v>23.06.2022</v>
      </c>
      <c r="C26" s="85">
        <f t="shared" si="0"/>
        <v>569</v>
      </c>
      <c r="D26" s="86"/>
      <c r="E26" s="37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62</v>
      </c>
      <c r="N26" s="38">
        <v>60</v>
      </c>
      <c r="O26" s="38">
        <v>40</v>
      </c>
      <c r="P26" s="38">
        <v>37</v>
      </c>
      <c r="Q26" s="38">
        <v>50</v>
      </c>
      <c r="R26" s="38">
        <v>64</v>
      </c>
      <c r="S26" s="38">
        <v>55</v>
      </c>
      <c r="T26" s="38">
        <v>55</v>
      </c>
      <c r="U26" s="38">
        <v>46</v>
      </c>
      <c r="V26" s="38">
        <v>15</v>
      </c>
      <c r="W26" s="38">
        <v>20</v>
      </c>
      <c r="X26" s="38">
        <v>20</v>
      </c>
      <c r="Y26" s="38">
        <v>0</v>
      </c>
      <c r="Z26" s="38">
        <v>36</v>
      </c>
      <c r="AA26" s="38">
        <v>0</v>
      </c>
      <c r="AB26" s="39">
        <v>9</v>
      </c>
    </row>
    <row r="27" spans="2:28" ht="17.25" thickTop="1" thickBot="1" x14ac:dyDescent="0.3">
      <c r="B27" s="40" t="str">
        <f>'Angazirana aFRR energija'!B27</f>
        <v>24.06.2022</v>
      </c>
      <c r="C27" s="85">
        <f t="shared" si="0"/>
        <v>40</v>
      </c>
      <c r="D27" s="86"/>
      <c r="E27" s="37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20</v>
      </c>
      <c r="X27" s="38">
        <v>20</v>
      </c>
      <c r="Y27" s="38">
        <v>0</v>
      </c>
      <c r="Z27" s="38">
        <v>0</v>
      </c>
      <c r="AA27" s="38">
        <v>0</v>
      </c>
      <c r="AB27" s="39">
        <v>0</v>
      </c>
    </row>
    <row r="28" spans="2:28" ht="17.25" thickTop="1" thickBot="1" x14ac:dyDescent="0.3">
      <c r="B28" s="40" t="str">
        <f>'Angazirana aFRR energija'!B28</f>
        <v>25.06.2022</v>
      </c>
      <c r="C28" s="85">
        <f t="shared" si="0"/>
        <v>134</v>
      </c>
      <c r="D28" s="86"/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22</v>
      </c>
      <c r="V28" s="38">
        <v>55</v>
      </c>
      <c r="W28" s="38">
        <v>53</v>
      </c>
      <c r="X28" s="38">
        <v>4</v>
      </c>
      <c r="Y28" s="38">
        <v>0</v>
      </c>
      <c r="Z28" s="38">
        <v>0</v>
      </c>
      <c r="AA28" s="38">
        <v>0</v>
      </c>
      <c r="AB28" s="39">
        <v>0</v>
      </c>
    </row>
    <row r="29" spans="2:28" ht="17.25" thickTop="1" thickBot="1" x14ac:dyDescent="0.3">
      <c r="B29" s="40" t="str">
        <f>'Angazirana aFRR energija'!B29</f>
        <v>26.06.2022</v>
      </c>
      <c r="C29" s="85">
        <f t="shared" si="0"/>
        <v>0</v>
      </c>
      <c r="D29" s="86"/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9">
        <v>0</v>
      </c>
    </row>
    <row r="30" spans="2:28" ht="17.25" thickTop="1" thickBot="1" x14ac:dyDescent="0.3">
      <c r="B30" s="40" t="str">
        <f>'Angazirana aFRR energija'!B30</f>
        <v>27.06.2022</v>
      </c>
      <c r="C30" s="85">
        <f t="shared" si="0"/>
        <v>0</v>
      </c>
      <c r="D30" s="86"/>
      <c r="E30" s="37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9">
        <v>0</v>
      </c>
    </row>
    <row r="31" spans="2:28" ht="17.25" thickTop="1" thickBot="1" x14ac:dyDescent="0.3">
      <c r="B31" s="40" t="str">
        <f>'Angazirana aFRR energija'!B31</f>
        <v>28.06.2022</v>
      </c>
      <c r="C31" s="85">
        <f t="shared" si="0"/>
        <v>58</v>
      </c>
      <c r="D31" s="86"/>
      <c r="E31" s="37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20</v>
      </c>
      <c r="U31" s="38">
        <v>20</v>
      </c>
      <c r="V31" s="38">
        <v>1</v>
      </c>
      <c r="W31" s="38">
        <v>11</v>
      </c>
      <c r="X31" s="38">
        <v>6</v>
      </c>
      <c r="Y31" s="38">
        <v>0</v>
      </c>
      <c r="Z31" s="38">
        <v>0</v>
      </c>
      <c r="AA31" s="38">
        <v>0</v>
      </c>
      <c r="AB31" s="39">
        <v>0</v>
      </c>
    </row>
    <row r="32" spans="2:28" ht="17.25" thickTop="1" thickBot="1" x14ac:dyDescent="0.3">
      <c r="B32" s="40" t="str">
        <f>'Angazirana aFRR energija'!B32</f>
        <v>29.06.2022</v>
      </c>
      <c r="C32" s="85">
        <f t="shared" si="0"/>
        <v>32</v>
      </c>
      <c r="D32" s="86"/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12</v>
      </c>
      <c r="W32" s="38">
        <v>20</v>
      </c>
      <c r="X32" s="38">
        <v>0</v>
      </c>
      <c r="Y32" s="38">
        <v>0</v>
      </c>
      <c r="Z32" s="38">
        <v>0</v>
      </c>
      <c r="AA32" s="38">
        <v>0</v>
      </c>
      <c r="AB32" s="39">
        <v>0</v>
      </c>
    </row>
    <row r="33" spans="2:33" ht="16.5" thickTop="1" x14ac:dyDescent="0.25">
      <c r="B33" s="41" t="str">
        <f>'Angazirana aFRR energija'!B33</f>
        <v>30.06.2022</v>
      </c>
      <c r="C33" s="75">
        <f t="shared" si="0"/>
        <v>0</v>
      </c>
      <c r="D33" s="76"/>
      <c r="E33" s="42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4">
        <v>0</v>
      </c>
    </row>
    <row r="34" spans="2:33" ht="15.75" hidden="1" x14ac:dyDescent="0.25">
      <c r="B34" s="41" t="str">
        <f>'Angazirana aFRR energija'!B34</f>
        <v>31.06.2022</v>
      </c>
      <c r="C34" s="75">
        <f>SUM(E34:AB34)</f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7" spans="2:33" s="59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9" t="s">
        <v>35</v>
      </c>
    </row>
    <row r="38" spans="2:33" ht="15.75" customHeight="1" thickTop="1" thickBot="1" x14ac:dyDescent="0.3">
      <c r="B38" s="78"/>
      <c r="C38" s="81"/>
      <c r="D38" s="82"/>
      <c r="E38" s="32" t="s">
        <v>2</v>
      </c>
      <c r="F38" s="33" t="s">
        <v>3</v>
      </c>
      <c r="G38" s="33" t="s">
        <v>4</v>
      </c>
      <c r="H38" s="33" t="s">
        <v>5</v>
      </c>
      <c r="I38" s="33" t="s">
        <v>6</v>
      </c>
      <c r="J38" s="33" t="s">
        <v>7</v>
      </c>
      <c r="K38" s="33" t="s">
        <v>8</v>
      </c>
      <c r="L38" s="33" t="s">
        <v>9</v>
      </c>
      <c r="M38" s="33" t="s">
        <v>10</v>
      </c>
      <c r="N38" s="33" t="s">
        <v>11</v>
      </c>
      <c r="O38" s="33" t="s">
        <v>12</v>
      </c>
      <c r="P38" s="33" t="s">
        <v>13</v>
      </c>
      <c r="Q38" s="33" t="s">
        <v>14</v>
      </c>
      <c r="R38" s="33" t="s">
        <v>15</v>
      </c>
      <c r="S38" s="34" t="s">
        <v>16</v>
      </c>
      <c r="T38" s="33" t="s">
        <v>17</v>
      </c>
      <c r="U38" s="33" t="s">
        <v>18</v>
      </c>
      <c r="V38" s="33" t="s">
        <v>19</v>
      </c>
      <c r="W38" s="33" t="s">
        <v>20</v>
      </c>
      <c r="X38" s="33" t="s">
        <v>21</v>
      </c>
      <c r="Y38" s="33" t="s">
        <v>22</v>
      </c>
      <c r="Z38" s="33" t="s">
        <v>23</v>
      </c>
      <c r="AA38" s="33" t="s">
        <v>24</v>
      </c>
      <c r="AB38" s="35" t="s">
        <v>25</v>
      </c>
    </row>
    <row r="39" spans="2:33" ht="17.25" thickTop="1" thickBot="1" x14ac:dyDescent="0.3">
      <c r="B39" s="36" t="str">
        <f>B4</f>
        <v>01.06.2022</v>
      </c>
      <c r="C39" s="85">
        <f>SUM(E39:AB39)</f>
        <v>-484</v>
      </c>
      <c r="D39" s="86"/>
      <c r="E39" s="37">
        <v>-29</v>
      </c>
      <c r="F39" s="38">
        <v>-15</v>
      </c>
      <c r="G39" s="38">
        <v>-5</v>
      </c>
      <c r="H39" s="38">
        <v>0</v>
      </c>
      <c r="I39" s="38">
        <v>-5</v>
      </c>
      <c r="J39" s="38">
        <v>-5</v>
      </c>
      <c r="K39" s="38">
        <v>-18</v>
      </c>
      <c r="L39" s="38">
        <v>-18</v>
      </c>
      <c r="M39" s="38">
        <v>0</v>
      </c>
      <c r="N39" s="38">
        <v>-12</v>
      </c>
      <c r="O39" s="38">
        <v>-21</v>
      </c>
      <c r="P39" s="38">
        <v>-20</v>
      </c>
      <c r="Q39" s="38">
        <v>-20</v>
      </c>
      <c r="R39" s="38">
        <v>-9</v>
      </c>
      <c r="S39" s="38">
        <v>-10</v>
      </c>
      <c r="T39" s="38">
        <v>-9</v>
      </c>
      <c r="U39" s="38">
        <v>0</v>
      </c>
      <c r="V39" s="38">
        <v>-32</v>
      </c>
      <c r="W39" s="38">
        <v>-38</v>
      </c>
      <c r="X39" s="38">
        <v>-38</v>
      </c>
      <c r="Y39" s="38">
        <v>-50</v>
      </c>
      <c r="Z39" s="38">
        <v>-50</v>
      </c>
      <c r="AA39" s="38">
        <v>-30</v>
      </c>
      <c r="AB39" s="39">
        <v>-50</v>
      </c>
    </row>
    <row r="40" spans="2:33" ht="17.25" thickTop="1" thickBot="1" x14ac:dyDescent="0.3">
      <c r="B40" s="40" t="str">
        <f t="shared" ref="B40:B69" si="1">B5</f>
        <v>02.06.2022</v>
      </c>
      <c r="C40" s="85">
        <f t="shared" ref="C40:C68" si="2">SUM(E40:AB40)</f>
        <v>-160</v>
      </c>
      <c r="D40" s="86"/>
      <c r="E40" s="37">
        <v>-49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-11</v>
      </c>
      <c r="L40" s="38">
        <v>-6</v>
      </c>
      <c r="M40" s="38">
        <v>-18</v>
      </c>
      <c r="N40" s="38">
        <v>-18</v>
      </c>
      <c r="O40" s="38">
        <v>0</v>
      </c>
      <c r="P40" s="38">
        <v>-34</v>
      </c>
      <c r="Q40" s="38">
        <v>-8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9">
        <v>-16</v>
      </c>
    </row>
    <row r="41" spans="2:33" ht="17.25" thickTop="1" thickBot="1" x14ac:dyDescent="0.3">
      <c r="B41" s="40" t="str">
        <f t="shared" si="1"/>
        <v>03.06.2022</v>
      </c>
      <c r="C41" s="85">
        <f t="shared" si="2"/>
        <v>-461</v>
      </c>
      <c r="D41" s="86"/>
      <c r="E41" s="37">
        <v>-14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-15</v>
      </c>
      <c r="N41" s="38">
        <v>-33</v>
      </c>
      <c r="O41" s="38">
        <v>-25</v>
      </c>
      <c r="P41" s="38">
        <v>-40</v>
      </c>
      <c r="Q41" s="38">
        <v>-31</v>
      </c>
      <c r="R41" s="38">
        <v>-22</v>
      </c>
      <c r="S41" s="38">
        <v>-50</v>
      </c>
      <c r="T41" s="38">
        <v>-50</v>
      </c>
      <c r="U41" s="38">
        <v>-23</v>
      </c>
      <c r="V41" s="38">
        <v>-10</v>
      </c>
      <c r="W41" s="38">
        <v>-22</v>
      </c>
      <c r="X41" s="38">
        <v>-23</v>
      </c>
      <c r="Y41" s="38">
        <v>-15</v>
      </c>
      <c r="Z41" s="38">
        <v>0</v>
      </c>
      <c r="AA41" s="38">
        <v>-40</v>
      </c>
      <c r="AB41" s="39">
        <v>-48</v>
      </c>
    </row>
    <row r="42" spans="2:33" ht="17.25" thickTop="1" thickBot="1" x14ac:dyDescent="0.3">
      <c r="B42" s="40" t="str">
        <f t="shared" si="1"/>
        <v>04.06.2022</v>
      </c>
      <c r="C42" s="85">
        <f t="shared" si="2"/>
        <v>-59</v>
      </c>
      <c r="D42" s="86"/>
      <c r="E42" s="37">
        <v>0</v>
      </c>
      <c r="F42" s="38">
        <v>-6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-36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-15</v>
      </c>
      <c r="AB42" s="39">
        <v>-2</v>
      </c>
    </row>
    <row r="43" spans="2:33" ht="17.25" thickTop="1" thickBot="1" x14ac:dyDescent="0.3">
      <c r="B43" s="40" t="str">
        <f t="shared" si="1"/>
        <v>05.06.2022</v>
      </c>
      <c r="C43" s="85">
        <f t="shared" si="2"/>
        <v>-340</v>
      </c>
      <c r="D43" s="86"/>
      <c r="E43" s="37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-39</v>
      </c>
      <c r="O43" s="38">
        <v>-50</v>
      </c>
      <c r="P43" s="38">
        <v>-23</v>
      </c>
      <c r="Q43" s="38">
        <v>-23</v>
      </c>
      <c r="R43" s="38">
        <v>-22</v>
      </c>
      <c r="S43" s="38">
        <v>0</v>
      </c>
      <c r="T43" s="38">
        <v>0</v>
      </c>
      <c r="U43" s="38">
        <v>0</v>
      </c>
      <c r="V43" s="38">
        <v>0</v>
      </c>
      <c r="W43" s="38">
        <v>-20</v>
      </c>
      <c r="X43" s="38">
        <v>-35</v>
      </c>
      <c r="Y43" s="38">
        <v>-50</v>
      </c>
      <c r="Z43" s="38">
        <v>-50</v>
      </c>
      <c r="AA43" s="38">
        <v>-28</v>
      </c>
      <c r="AB43" s="39">
        <v>0</v>
      </c>
    </row>
    <row r="44" spans="2:33" ht="17.25" thickTop="1" thickBot="1" x14ac:dyDescent="0.3">
      <c r="B44" s="40" t="str">
        <f t="shared" si="1"/>
        <v>06.06.2022</v>
      </c>
      <c r="C44" s="85">
        <f t="shared" si="2"/>
        <v>-198</v>
      </c>
      <c r="D44" s="86"/>
      <c r="E44" s="37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-50</v>
      </c>
      <c r="Z44" s="38">
        <v>-50</v>
      </c>
      <c r="AA44" s="38">
        <v>-50</v>
      </c>
      <c r="AB44" s="39">
        <v>-48</v>
      </c>
    </row>
    <row r="45" spans="2:33" ht="16.5" customHeight="1" thickTop="1" thickBot="1" x14ac:dyDescent="0.3">
      <c r="B45" s="40" t="str">
        <f t="shared" si="1"/>
        <v>07.06.2022</v>
      </c>
      <c r="C45" s="85">
        <f t="shared" si="2"/>
        <v>-155</v>
      </c>
      <c r="D45" s="86"/>
      <c r="E45" s="37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-18</v>
      </c>
      <c r="S45" s="38">
        <v>-40</v>
      </c>
      <c r="T45" s="38">
        <v>-47</v>
      </c>
      <c r="U45" s="38">
        <v>0</v>
      </c>
      <c r="V45" s="38">
        <v>0</v>
      </c>
      <c r="W45" s="38">
        <v>0</v>
      </c>
      <c r="X45" s="38">
        <v>0</v>
      </c>
      <c r="Y45" s="38">
        <v>-38</v>
      </c>
      <c r="Z45" s="38">
        <v>0</v>
      </c>
      <c r="AA45" s="38">
        <v>0</v>
      </c>
      <c r="AB45" s="39">
        <v>-12</v>
      </c>
    </row>
    <row r="46" spans="2:33" ht="17.25" thickTop="1" thickBot="1" x14ac:dyDescent="0.3">
      <c r="B46" s="40" t="str">
        <f t="shared" si="1"/>
        <v>08.06.2022</v>
      </c>
      <c r="C46" s="85">
        <f t="shared" si="2"/>
        <v>-159</v>
      </c>
      <c r="D46" s="86"/>
      <c r="E46" s="37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-40</v>
      </c>
      <c r="T46" s="38">
        <v>-40</v>
      </c>
      <c r="U46" s="38">
        <v>-17</v>
      </c>
      <c r="V46" s="38">
        <v>0</v>
      </c>
      <c r="W46" s="38">
        <v>0</v>
      </c>
      <c r="X46" s="38">
        <v>0</v>
      </c>
      <c r="Y46" s="38">
        <v>-22</v>
      </c>
      <c r="Z46" s="38">
        <v>-23</v>
      </c>
      <c r="AA46" s="38">
        <v>-17</v>
      </c>
      <c r="AB46" s="39">
        <v>0</v>
      </c>
    </row>
    <row r="47" spans="2:33" ht="17.25" thickTop="1" thickBot="1" x14ac:dyDescent="0.3">
      <c r="B47" s="40" t="str">
        <f t="shared" si="1"/>
        <v>09.06.2022</v>
      </c>
      <c r="C47" s="85">
        <f t="shared" si="2"/>
        <v>-278</v>
      </c>
      <c r="D47" s="86"/>
      <c r="E47" s="37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-10</v>
      </c>
      <c r="N47" s="38">
        <v>-10</v>
      </c>
      <c r="O47" s="38">
        <v>-10</v>
      </c>
      <c r="P47" s="38">
        <v>-10</v>
      </c>
      <c r="Q47" s="38">
        <v>-10</v>
      </c>
      <c r="R47" s="38">
        <v>-15</v>
      </c>
      <c r="S47" s="38">
        <v>-35</v>
      </c>
      <c r="T47" s="38">
        <v>-40</v>
      </c>
      <c r="U47" s="38">
        <v>-20</v>
      </c>
      <c r="V47" s="38">
        <v>0</v>
      </c>
      <c r="W47" s="38">
        <v>0</v>
      </c>
      <c r="X47" s="38">
        <v>-8</v>
      </c>
      <c r="Y47" s="38">
        <v>-25</v>
      </c>
      <c r="Z47" s="38">
        <v>-33</v>
      </c>
      <c r="AA47" s="38">
        <v>-25</v>
      </c>
      <c r="AB47" s="39">
        <v>-27</v>
      </c>
    </row>
    <row r="48" spans="2:33" ht="17.25" thickTop="1" thickBot="1" x14ac:dyDescent="0.3">
      <c r="B48" s="40" t="str">
        <f t="shared" si="1"/>
        <v>10.06.2022</v>
      </c>
      <c r="C48" s="85">
        <f t="shared" si="2"/>
        <v>-240</v>
      </c>
      <c r="D48" s="86"/>
      <c r="E48" s="37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-10</v>
      </c>
      <c r="N48" s="38">
        <v>-10</v>
      </c>
      <c r="O48" s="38">
        <v>-10</v>
      </c>
      <c r="P48" s="38">
        <v>-10</v>
      </c>
      <c r="Q48" s="38">
        <v>-10</v>
      </c>
      <c r="R48" s="38">
        <v>0</v>
      </c>
      <c r="S48" s="38">
        <v>-23</v>
      </c>
      <c r="T48" s="38">
        <v>-31</v>
      </c>
      <c r="U48" s="38">
        <v>-27</v>
      </c>
      <c r="V48" s="38">
        <v>-10</v>
      </c>
      <c r="W48" s="38">
        <v>-10</v>
      </c>
      <c r="X48" s="38">
        <v>0</v>
      </c>
      <c r="Y48" s="38">
        <v>-17</v>
      </c>
      <c r="Z48" s="38">
        <v>-19</v>
      </c>
      <c r="AA48" s="38">
        <v>-33</v>
      </c>
      <c r="AB48" s="39">
        <v>-20</v>
      </c>
    </row>
    <row r="49" spans="2:28" ht="17.25" thickTop="1" thickBot="1" x14ac:dyDescent="0.3">
      <c r="B49" s="40" t="str">
        <f t="shared" si="1"/>
        <v>11.06.2022</v>
      </c>
      <c r="C49" s="85">
        <f t="shared" si="2"/>
        <v>-287</v>
      </c>
      <c r="D49" s="86"/>
      <c r="E49" s="37">
        <v>-10</v>
      </c>
      <c r="F49" s="38">
        <v>-10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-8</v>
      </c>
      <c r="O49" s="38">
        <v>-22</v>
      </c>
      <c r="P49" s="38">
        <v>-10</v>
      </c>
      <c r="Q49" s="38">
        <v>-10</v>
      </c>
      <c r="R49" s="38">
        <v>-50</v>
      </c>
      <c r="S49" s="38">
        <v>-30</v>
      </c>
      <c r="T49" s="38">
        <v>-25</v>
      </c>
      <c r="U49" s="38">
        <v>-10</v>
      </c>
      <c r="V49" s="38">
        <v>-25</v>
      </c>
      <c r="W49" s="38">
        <v>-10</v>
      </c>
      <c r="X49" s="38">
        <v>-10</v>
      </c>
      <c r="Y49" s="38">
        <v>-10</v>
      </c>
      <c r="Z49" s="38">
        <v>-10</v>
      </c>
      <c r="AA49" s="38">
        <v>-27</v>
      </c>
      <c r="AB49" s="39">
        <v>-10</v>
      </c>
    </row>
    <row r="50" spans="2:28" ht="17.25" thickTop="1" thickBot="1" x14ac:dyDescent="0.3">
      <c r="B50" s="40" t="str">
        <f t="shared" si="1"/>
        <v>12.06.2022</v>
      </c>
      <c r="C50" s="85">
        <f t="shared" si="2"/>
        <v>-623</v>
      </c>
      <c r="D50" s="86"/>
      <c r="E50" s="37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-10</v>
      </c>
      <c r="N50" s="38">
        <v>-33</v>
      </c>
      <c r="O50" s="38">
        <v>-46</v>
      </c>
      <c r="P50" s="38">
        <v>-50</v>
      </c>
      <c r="Q50" s="38">
        <v>-36</v>
      </c>
      <c r="R50" s="38">
        <v>-50</v>
      </c>
      <c r="S50" s="38">
        <v>-50</v>
      </c>
      <c r="T50" s="38">
        <v>-50</v>
      </c>
      <c r="U50" s="38">
        <v>-33</v>
      </c>
      <c r="V50" s="38">
        <v>-25</v>
      </c>
      <c r="W50" s="38">
        <v>-30</v>
      </c>
      <c r="X50" s="38">
        <v>-33</v>
      </c>
      <c r="Y50" s="38">
        <v>-50</v>
      </c>
      <c r="Z50" s="38">
        <v>-50</v>
      </c>
      <c r="AA50" s="38">
        <v>-50</v>
      </c>
      <c r="AB50" s="39">
        <v>-27</v>
      </c>
    </row>
    <row r="51" spans="2:28" ht="17.25" thickTop="1" thickBot="1" x14ac:dyDescent="0.3">
      <c r="B51" s="40" t="str">
        <f t="shared" si="1"/>
        <v>13.06.2022</v>
      </c>
      <c r="C51" s="85">
        <f t="shared" si="2"/>
        <v>-218</v>
      </c>
      <c r="D51" s="86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-15</v>
      </c>
      <c r="Q51" s="38">
        <v>-15</v>
      </c>
      <c r="R51" s="38">
        <v>-15</v>
      </c>
      <c r="S51" s="38">
        <v>0</v>
      </c>
      <c r="T51" s="38">
        <v>0</v>
      </c>
      <c r="U51" s="38">
        <v>-20</v>
      </c>
      <c r="V51" s="38">
        <v>-15</v>
      </c>
      <c r="W51" s="38">
        <v>0</v>
      </c>
      <c r="X51" s="38">
        <v>0</v>
      </c>
      <c r="Y51" s="38">
        <v>-37</v>
      </c>
      <c r="Z51" s="38">
        <v>-40</v>
      </c>
      <c r="AA51" s="38">
        <v>-46</v>
      </c>
      <c r="AB51" s="39">
        <v>-15</v>
      </c>
    </row>
    <row r="52" spans="2:28" ht="17.25" thickTop="1" thickBot="1" x14ac:dyDescent="0.3">
      <c r="B52" s="40" t="str">
        <f t="shared" si="1"/>
        <v>14.06.2022</v>
      </c>
      <c r="C52" s="85">
        <f t="shared" si="2"/>
        <v>-234</v>
      </c>
      <c r="D52" s="86"/>
      <c r="E52" s="37">
        <v>-6</v>
      </c>
      <c r="F52" s="38">
        <v>-10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-5</v>
      </c>
      <c r="N52" s="38">
        <v>-10</v>
      </c>
      <c r="O52" s="38">
        <v>-10</v>
      </c>
      <c r="P52" s="38">
        <v>-10</v>
      </c>
      <c r="Q52" s="38">
        <v>-10</v>
      </c>
      <c r="R52" s="38">
        <v>-25</v>
      </c>
      <c r="S52" s="38">
        <v>-16</v>
      </c>
      <c r="T52" s="38">
        <v>-16</v>
      </c>
      <c r="U52" s="38">
        <v>-10</v>
      </c>
      <c r="V52" s="38">
        <v>-10</v>
      </c>
      <c r="W52" s="38">
        <v>-10</v>
      </c>
      <c r="X52" s="38">
        <v>-10</v>
      </c>
      <c r="Y52" s="38">
        <v>-10</v>
      </c>
      <c r="Z52" s="38">
        <v>-10</v>
      </c>
      <c r="AA52" s="38">
        <v>-48</v>
      </c>
      <c r="AB52" s="39">
        <v>-8</v>
      </c>
    </row>
    <row r="53" spans="2:28" ht="15.75" customHeight="1" thickTop="1" thickBot="1" x14ac:dyDescent="0.3">
      <c r="B53" s="40" t="str">
        <f t="shared" si="1"/>
        <v>15.06.2022</v>
      </c>
      <c r="C53" s="85">
        <f t="shared" si="2"/>
        <v>-127</v>
      </c>
      <c r="D53" s="86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-15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-33</v>
      </c>
      <c r="AA53" s="38">
        <v>-37</v>
      </c>
      <c r="AB53" s="39">
        <v>-42</v>
      </c>
    </row>
    <row r="54" spans="2:28" ht="17.25" thickTop="1" thickBot="1" x14ac:dyDescent="0.3">
      <c r="B54" s="40" t="str">
        <f t="shared" si="1"/>
        <v>16.06.2022</v>
      </c>
      <c r="C54" s="85">
        <f t="shared" si="2"/>
        <v>-59</v>
      </c>
      <c r="D54" s="86"/>
      <c r="E54" s="37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-15</v>
      </c>
      <c r="T54" s="38">
        <v>-17</v>
      </c>
      <c r="U54" s="38">
        <v>-15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9">
        <v>-12</v>
      </c>
    </row>
    <row r="55" spans="2:28" ht="17.25" thickTop="1" thickBot="1" x14ac:dyDescent="0.3">
      <c r="B55" s="40" t="str">
        <f t="shared" si="1"/>
        <v>17.06.2022</v>
      </c>
      <c r="C55" s="85">
        <f t="shared" si="2"/>
        <v>-55</v>
      </c>
      <c r="D55" s="86"/>
      <c r="E55" s="37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-10</v>
      </c>
      <c r="Z55" s="38">
        <v>-20</v>
      </c>
      <c r="AA55" s="38">
        <v>-8</v>
      </c>
      <c r="AB55" s="39">
        <v>-17</v>
      </c>
    </row>
    <row r="56" spans="2:28" ht="17.25" thickTop="1" thickBot="1" x14ac:dyDescent="0.3">
      <c r="B56" s="40" t="str">
        <f t="shared" si="1"/>
        <v>18.06.2022</v>
      </c>
      <c r="C56" s="85">
        <f t="shared" si="2"/>
        <v>-227</v>
      </c>
      <c r="D56" s="86"/>
      <c r="E56" s="37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-21</v>
      </c>
      <c r="O56" s="38">
        <v>-21</v>
      </c>
      <c r="P56" s="38">
        <v>-38</v>
      </c>
      <c r="Q56" s="38">
        <v>-30</v>
      </c>
      <c r="R56" s="38">
        <v>-15</v>
      </c>
      <c r="S56" s="38">
        <v>0</v>
      </c>
      <c r="T56" s="38">
        <v>-18</v>
      </c>
      <c r="U56" s="38">
        <v>0</v>
      </c>
      <c r="V56" s="38">
        <v>0</v>
      </c>
      <c r="W56" s="38">
        <v>0</v>
      </c>
      <c r="X56" s="38">
        <v>0</v>
      </c>
      <c r="Y56" s="38">
        <v>-22</v>
      </c>
      <c r="Z56" s="38">
        <v>-22</v>
      </c>
      <c r="AA56" s="38">
        <v>-33</v>
      </c>
      <c r="AB56" s="39">
        <v>-7</v>
      </c>
    </row>
    <row r="57" spans="2:28" ht="17.25" thickTop="1" thickBot="1" x14ac:dyDescent="0.3">
      <c r="B57" s="40" t="str">
        <f t="shared" si="1"/>
        <v>19.06.2022</v>
      </c>
      <c r="C57" s="85">
        <f t="shared" si="2"/>
        <v>-479</v>
      </c>
      <c r="D57" s="86"/>
      <c r="E57" s="37">
        <v>-8</v>
      </c>
      <c r="F57" s="38">
        <v>-20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-15</v>
      </c>
      <c r="N57" s="38">
        <v>-38</v>
      </c>
      <c r="O57" s="38">
        <v>-22</v>
      </c>
      <c r="P57" s="38">
        <v>-22</v>
      </c>
      <c r="Q57" s="38">
        <v>-42</v>
      </c>
      <c r="R57" s="38">
        <v>-42</v>
      </c>
      <c r="S57" s="38">
        <v>-42</v>
      </c>
      <c r="T57" s="38">
        <v>-42</v>
      </c>
      <c r="U57" s="38">
        <v>-45</v>
      </c>
      <c r="V57" s="38">
        <v>-45</v>
      </c>
      <c r="W57" s="38">
        <v>-38</v>
      </c>
      <c r="X57" s="38">
        <v>-22</v>
      </c>
      <c r="Y57" s="38">
        <v>-11</v>
      </c>
      <c r="Z57" s="38">
        <v>0</v>
      </c>
      <c r="AA57" s="38">
        <v>0</v>
      </c>
      <c r="AB57" s="39">
        <v>-25</v>
      </c>
    </row>
    <row r="58" spans="2:28" ht="17.25" thickTop="1" thickBot="1" x14ac:dyDescent="0.3">
      <c r="B58" s="40" t="str">
        <f t="shared" si="1"/>
        <v>20.06.2022</v>
      </c>
      <c r="C58" s="85">
        <f t="shared" si="2"/>
        <v>-176</v>
      </c>
      <c r="D58" s="86"/>
      <c r="E58" s="37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-15</v>
      </c>
      <c r="O58" s="38">
        <v>-15</v>
      </c>
      <c r="P58" s="38">
        <v>-23</v>
      </c>
      <c r="Q58" s="38">
        <v>-15</v>
      </c>
      <c r="R58" s="38">
        <v>-20</v>
      </c>
      <c r="S58" s="38">
        <v>-15</v>
      </c>
      <c r="T58" s="38">
        <v>-15</v>
      </c>
      <c r="U58" s="38">
        <v>-20</v>
      </c>
      <c r="V58" s="38">
        <v>-15</v>
      </c>
      <c r="W58" s="38">
        <v>0</v>
      </c>
      <c r="X58" s="38">
        <v>0</v>
      </c>
      <c r="Y58" s="38">
        <v>-19</v>
      </c>
      <c r="Z58" s="38">
        <v>-4</v>
      </c>
      <c r="AA58" s="38">
        <v>0</v>
      </c>
      <c r="AB58" s="39">
        <v>0</v>
      </c>
    </row>
    <row r="59" spans="2:28" ht="17.25" thickTop="1" thickBot="1" x14ac:dyDescent="0.3">
      <c r="B59" s="40" t="str">
        <f t="shared" si="1"/>
        <v>21.06.2022</v>
      </c>
      <c r="C59" s="85">
        <f t="shared" si="2"/>
        <v>-25</v>
      </c>
      <c r="D59" s="86"/>
      <c r="E59" s="37">
        <v>-12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-13</v>
      </c>
      <c r="AB59" s="39">
        <v>0</v>
      </c>
    </row>
    <row r="60" spans="2:28" ht="17.25" thickTop="1" thickBot="1" x14ac:dyDescent="0.3">
      <c r="B60" s="40" t="str">
        <f t="shared" si="1"/>
        <v>22.06.2022</v>
      </c>
      <c r="C60" s="85">
        <f t="shared" si="2"/>
        <v>0</v>
      </c>
      <c r="D60" s="86"/>
      <c r="E60" s="37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9">
        <v>0</v>
      </c>
    </row>
    <row r="61" spans="2:28" ht="17.25" thickTop="1" thickBot="1" x14ac:dyDescent="0.3">
      <c r="B61" s="40" t="str">
        <f t="shared" si="1"/>
        <v>23.06.2022</v>
      </c>
      <c r="C61" s="85">
        <f t="shared" si="2"/>
        <v>0</v>
      </c>
      <c r="D61" s="86"/>
      <c r="E61" s="37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9">
        <v>0</v>
      </c>
    </row>
    <row r="62" spans="2:28" ht="17.25" thickTop="1" thickBot="1" x14ac:dyDescent="0.3">
      <c r="B62" s="40" t="str">
        <f t="shared" si="1"/>
        <v>24.06.2022</v>
      </c>
      <c r="C62" s="85">
        <f t="shared" si="2"/>
        <v>-93</v>
      </c>
      <c r="D62" s="86"/>
      <c r="E62" s="37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-5</v>
      </c>
      <c r="N62" s="38">
        <v>-5</v>
      </c>
      <c r="O62" s="38">
        <v>-5</v>
      </c>
      <c r="P62" s="38">
        <v>-5</v>
      </c>
      <c r="Q62" s="38">
        <v>0</v>
      </c>
      <c r="R62" s="38">
        <v>-13</v>
      </c>
      <c r="S62" s="38">
        <v>-20</v>
      </c>
      <c r="T62" s="38">
        <v>-20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-5</v>
      </c>
      <c r="AB62" s="39">
        <v>-15</v>
      </c>
    </row>
    <row r="63" spans="2:28" ht="17.25" thickTop="1" thickBot="1" x14ac:dyDescent="0.3">
      <c r="B63" s="40" t="str">
        <f t="shared" si="1"/>
        <v>25.06.2022</v>
      </c>
      <c r="C63" s="85">
        <f t="shared" si="2"/>
        <v>-126</v>
      </c>
      <c r="D63" s="86"/>
      <c r="E63" s="37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-23</v>
      </c>
      <c r="P63" s="38">
        <v>-23</v>
      </c>
      <c r="Q63" s="38">
        <v>-22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-13</v>
      </c>
      <c r="Z63" s="38">
        <v>-22</v>
      </c>
      <c r="AA63" s="38">
        <v>-23</v>
      </c>
      <c r="AB63" s="39">
        <v>0</v>
      </c>
    </row>
    <row r="64" spans="2:28" ht="17.25" thickTop="1" thickBot="1" x14ac:dyDescent="0.3">
      <c r="B64" s="40" t="str">
        <f t="shared" si="1"/>
        <v>26.06.2022</v>
      </c>
      <c r="C64" s="85">
        <f t="shared" si="2"/>
        <v>-119</v>
      </c>
      <c r="D64" s="86"/>
      <c r="E64" s="37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-4</v>
      </c>
      <c r="U64" s="38">
        <v>0</v>
      </c>
      <c r="V64" s="38">
        <v>-18</v>
      </c>
      <c r="W64" s="38">
        <v>-13</v>
      </c>
      <c r="X64" s="38">
        <v>0</v>
      </c>
      <c r="Y64" s="38">
        <v>-17</v>
      </c>
      <c r="Z64" s="38">
        <v>-50</v>
      </c>
      <c r="AA64" s="38">
        <v>0</v>
      </c>
      <c r="AB64" s="39">
        <v>-17</v>
      </c>
    </row>
    <row r="65" spans="2:28" ht="17.25" thickTop="1" thickBot="1" x14ac:dyDescent="0.3">
      <c r="B65" s="40" t="str">
        <f t="shared" si="1"/>
        <v>27.06.2022</v>
      </c>
      <c r="C65" s="85">
        <f t="shared" si="2"/>
        <v>-44</v>
      </c>
      <c r="D65" s="86"/>
      <c r="E65" s="37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-23</v>
      </c>
      <c r="AA65" s="38">
        <v>-21</v>
      </c>
      <c r="AB65" s="39">
        <v>0</v>
      </c>
    </row>
    <row r="66" spans="2:28" ht="17.25" thickTop="1" thickBot="1" x14ac:dyDescent="0.3">
      <c r="B66" s="40" t="str">
        <f t="shared" si="1"/>
        <v>28.06.2022</v>
      </c>
      <c r="C66" s="85">
        <f t="shared" si="2"/>
        <v>-100</v>
      </c>
      <c r="D66" s="86"/>
      <c r="E66" s="37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-21</v>
      </c>
      <c r="Q66" s="38">
        <v>-13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-10</v>
      </c>
      <c r="AA66" s="38">
        <v>-37</v>
      </c>
      <c r="AB66" s="39">
        <v>-19</v>
      </c>
    </row>
    <row r="67" spans="2:28" ht="17.25" thickTop="1" thickBot="1" x14ac:dyDescent="0.3">
      <c r="B67" s="40" t="str">
        <f t="shared" si="1"/>
        <v>29.06.2022</v>
      </c>
      <c r="C67" s="85">
        <f t="shared" si="2"/>
        <v>-155</v>
      </c>
      <c r="D67" s="86"/>
      <c r="E67" s="37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-15</v>
      </c>
      <c r="P67" s="38">
        <v>-22</v>
      </c>
      <c r="Q67" s="38">
        <v>-22</v>
      </c>
      <c r="R67" s="38">
        <v>-20</v>
      </c>
      <c r="S67" s="38">
        <v>-20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-23</v>
      </c>
      <c r="AA67" s="38">
        <v>-23</v>
      </c>
      <c r="AB67" s="39">
        <v>-10</v>
      </c>
    </row>
    <row r="68" spans="2:28" ht="16.5" thickTop="1" x14ac:dyDescent="0.25">
      <c r="B68" s="41" t="str">
        <f t="shared" si="1"/>
        <v>30.06.2022</v>
      </c>
      <c r="C68" s="75">
        <f t="shared" si="2"/>
        <v>-255</v>
      </c>
      <c r="D68" s="76"/>
      <c r="E68" s="42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-23</v>
      </c>
      <c r="P68" s="43">
        <v>-46</v>
      </c>
      <c r="Q68" s="43">
        <v>-44</v>
      </c>
      <c r="R68" s="43">
        <v>-32</v>
      </c>
      <c r="S68" s="43">
        <v>-18</v>
      </c>
      <c r="T68" s="43">
        <v>0</v>
      </c>
      <c r="U68" s="43">
        <v>0</v>
      </c>
      <c r="V68" s="43">
        <v>0</v>
      </c>
      <c r="W68" s="43">
        <v>-23</v>
      </c>
      <c r="X68" s="43">
        <v>-23</v>
      </c>
      <c r="Y68" s="43">
        <v>-23</v>
      </c>
      <c r="Z68" s="43">
        <v>-23</v>
      </c>
      <c r="AA68" s="43">
        <v>0</v>
      </c>
      <c r="AB68" s="44">
        <v>0</v>
      </c>
    </row>
    <row r="69" spans="2:28" ht="15.75" hidden="1" x14ac:dyDescent="0.25">
      <c r="B69" s="41" t="str">
        <f t="shared" si="1"/>
        <v>31.06.2022</v>
      </c>
      <c r="C69" s="75">
        <f>SUM(E69:AB69)</f>
        <v>0</v>
      </c>
      <c r="D69" s="76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2" t="s">
        <v>2</v>
      </c>
      <c r="F73" s="33" t="s">
        <v>3</v>
      </c>
      <c r="G73" s="33" t="s">
        <v>4</v>
      </c>
      <c r="H73" s="33" t="s">
        <v>5</v>
      </c>
      <c r="I73" s="33" t="s">
        <v>6</v>
      </c>
      <c r="J73" s="33" t="s">
        <v>7</v>
      </c>
      <c r="K73" s="33" t="s">
        <v>8</v>
      </c>
      <c r="L73" s="33" t="s">
        <v>9</v>
      </c>
      <c r="M73" s="33" t="s">
        <v>10</v>
      </c>
      <c r="N73" s="33" t="s">
        <v>11</v>
      </c>
      <c r="O73" s="33" t="s">
        <v>12</v>
      </c>
      <c r="P73" s="33" t="s">
        <v>13</v>
      </c>
      <c r="Q73" s="33" t="s">
        <v>14</v>
      </c>
      <c r="R73" s="33" t="s">
        <v>15</v>
      </c>
      <c r="S73" s="34" t="s">
        <v>16</v>
      </c>
      <c r="T73" s="33" t="s">
        <v>17</v>
      </c>
      <c r="U73" s="33" t="s">
        <v>18</v>
      </c>
      <c r="V73" s="33" t="s">
        <v>19</v>
      </c>
      <c r="W73" s="33" t="s">
        <v>20</v>
      </c>
      <c r="X73" s="33" t="s">
        <v>21</v>
      </c>
      <c r="Y73" s="33" t="s">
        <v>22</v>
      </c>
      <c r="Z73" s="33" t="s">
        <v>23</v>
      </c>
      <c r="AA73" s="33" t="s">
        <v>24</v>
      </c>
      <c r="AB73" s="35" t="s">
        <v>25</v>
      </c>
    </row>
    <row r="74" spans="2:28" ht="17.25" thickTop="1" thickBot="1" x14ac:dyDescent="0.3">
      <c r="B74" s="36" t="str">
        <f>B39</f>
        <v>01.06.2022</v>
      </c>
      <c r="C74" s="49">
        <f>SUMIF(E74:AB74,"&gt;0")</f>
        <v>0</v>
      </c>
      <c r="D74" s="50">
        <f>SUMIF(E74:AB74,"&lt;0")</f>
        <v>-473</v>
      </c>
      <c r="E74" s="51">
        <f>E4+E39</f>
        <v>-18</v>
      </c>
      <c r="F74" s="52">
        <f t="shared" ref="F74:AB74" si="3">F4+F39</f>
        <v>-15</v>
      </c>
      <c r="G74" s="52">
        <f t="shared" si="3"/>
        <v>-5</v>
      </c>
      <c r="H74" s="52">
        <f t="shared" si="3"/>
        <v>0</v>
      </c>
      <c r="I74" s="52">
        <f t="shared" si="3"/>
        <v>-5</v>
      </c>
      <c r="J74" s="52">
        <f t="shared" si="3"/>
        <v>-5</v>
      </c>
      <c r="K74" s="52">
        <f t="shared" si="3"/>
        <v>-18</v>
      </c>
      <c r="L74" s="52">
        <f t="shared" si="3"/>
        <v>-18</v>
      </c>
      <c r="M74" s="52">
        <f t="shared" si="3"/>
        <v>0</v>
      </c>
      <c r="N74" s="52">
        <f t="shared" si="3"/>
        <v>-12</v>
      </c>
      <c r="O74" s="52">
        <f t="shared" si="3"/>
        <v>-21</v>
      </c>
      <c r="P74" s="52">
        <f t="shared" si="3"/>
        <v>-20</v>
      </c>
      <c r="Q74" s="52">
        <f t="shared" si="3"/>
        <v>-20</v>
      </c>
      <c r="R74" s="53">
        <f t="shared" si="3"/>
        <v>-9</v>
      </c>
      <c r="S74" s="54">
        <f t="shared" si="3"/>
        <v>-10</v>
      </c>
      <c r="T74" s="38">
        <f t="shared" si="3"/>
        <v>-9</v>
      </c>
      <c r="U74" s="38">
        <f t="shared" si="3"/>
        <v>0</v>
      </c>
      <c r="V74" s="38">
        <f t="shared" si="3"/>
        <v>-32</v>
      </c>
      <c r="W74" s="38">
        <f t="shared" si="3"/>
        <v>-38</v>
      </c>
      <c r="X74" s="38">
        <f t="shared" si="3"/>
        <v>-38</v>
      </c>
      <c r="Y74" s="38">
        <f t="shared" si="3"/>
        <v>-50</v>
      </c>
      <c r="Z74" s="38">
        <f t="shared" si="3"/>
        <v>-50</v>
      </c>
      <c r="AA74" s="38">
        <f t="shared" si="3"/>
        <v>-30</v>
      </c>
      <c r="AB74" s="39">
        <f t="shared" si="3"/>
        <v>-50</v>
      </c>
    </row>
    <row r="75" spans="2:28" ht="17.25" thickTop="1" thickBot="1" x14ac:dyDescent="0.3">
      <c r="B75" s="40" t="str">
        <f t="shared" ref="B75:B104" si="4">B40</f>
        <v>02.06.2022</v>
      </c>
      <c r="C75" s="49">
        <f t="shared" ref="C75:C104" si="5">SUMIF(E75:AB75,"&gt;0")</f>
        <v>0</v>
      </c>
      <c r="D75" s="50">
        <f t="shared" ref="D75:D104" si="6">SUMIF(E75:AB75,"&lt;0")</f>
        <v>-160</v>
      </c>
      <c r="E75" s="55">
        <f t="shared" ref="E75:AB85" si="7">E5+E40</f>
        <v>-49</v>
      </c>
      <c r="F75" s="38">
        <f t="shared" si="7"/>
        <v>0</v>
      </c>
      <c r="G75" s="38">
        <f t="shared" si="7"/>
        <v>0</v>
      </c>
      <c r="H75" s="38">
        <f t="shared" si="7"/>
        <v>0</v>
      </c>
      <c r="I75" s="38">
        <f t="shared" si="7"/>
        <v>0</v>
      </c>
      <c r="J75" s="38">
        <f t="shared" si="7"/>
        <v>0</v>
      </c>
      <c r="K75" s="38">
        <f t="shared" si="7"/>
        <v>-11</v>
      </c>
      <c r="L75" s="38">
        <f t="shared" si="7"/>
        <v>-6</v>
      </c>
      <c r="M75" s="38">
        <f t="shared" si="7"/>
        <v>-18</v>
      </c>
      <c r="N75" s="38">
        <f t="shared" si="7"/>
        <v>-18</v>
      </c>
      <c r="O75" s="38">
        <f t="shared" si="7"/>
        <v>0</v>
      </c>
      <c r="P75" s="38">
        <f t="shared" si="7"/>
        <v>-34</v>
      </c>
      <c r="Q75" s="38">
        <f t="shared" si="7"/>
        <v>-8</v>
      </c>
      <c r="R75" s="38">
        <f t="shared" si="7"/>
        <v>0</v>
      </c>
      <c r="S75" s="38">
        <f t="shared" si="7"/>
        <v>0</v>
      </c>
      <c r="T75" s="38">
        <f t="shared" si="7"/>
        <v>0</v>
      </c>
      <c r="U75" s="38">
        <f t="shared" si="7"/>
        <v>0</v>
      </c>
      <c r="V75" s="38">
        <f t="shared" si="7"/>
        <v>0</v>
      </c>
      <c r="W75" s="38">
        <f t="shared" si="7"/>
        <v>0</v>
      </c>
      <c r="X75" s="38">
        <f t="shared" si="7"/>
        <v>0</v>
      </c>
      <c r="Y75" s="38">
        <f t="shared" si="7"/>
        <v>0</v>
      </c>
      <c r="Z75" s="38">
        <f t="shared" si="7"/>
        <v>0</v>
      </c>
      <c r="AA75" s="38">
        <f t="shared" si="7"/>
        <v>0</v>
      </c>
      <c r="AB75" s="39">
        <f t="shared" si="7"/>
        <v>-16</v>
      </c>
    </row>
    <row r="76" spans="2:28" ht="17.25" thickTop="1" thickBot="1" x14ac:dyDescent="0.3">
      <c r="B76" s="40" t="str">
        <f t="shared" si="4"/>
        <v>03.06.2022</v>
      </c>
      <c r="C76" s="49">
        <f t="shared" si="5"/>
        <v>0</v>
      </c>
      <c r="D76" s="50">
        <f t="shared" si="6"/>
        <v>-461</v>
      </c>
      <c r="E76" s="55">
        <f t="shared" si="7"/>
        <v>-14</v>
      </c>
      <c r="F76" s="38">
        <f t="shared" si="7"/>
        <v>0</v>
      </c>
      <c r="G76" s="38">
        <f t="shared" si="7"/>
        <v>0</v>
      </c>
      <c r="H76" s="38">
        <f t="shared" si="7"/>
        <v>0</v>
      </c>
      <c r="I76" s="38">
        <f t="shared" si="7"/>
        <v>0</v>
      </c>
      <c r="J76" s="38">
        <f t="shared" si="7"/>
        <v>0</v>
      </c>
      <c r="K76" s="38">
        <f t="shared" si="7"/>
        <v>0</v>
      </c>
      <c r="L76" s="38">
        <f t="shared" si="7"/>
        <v>0</v>
      </c>
      <c r="M76" s="38">
        <f t="shared" si="7"/>
        <v>-15</v>
      </c>
      <c r="N76" s="38">
        <f t="shared" si="7"/>
        <v>-33</v>
      </c>
      <c r="O76" s="38">
        <f t="shared" si="7"/>
        <v>-25</v>
      </c>
      <c r="P76" s="38">
        <f t="shared" si="7"/>
        <v>-40</v>
      </c>
      <c r="Q76" s="38">
        <f t="shared" si="7"/>
        <v>-31</v>
      </c>
      <c r="R76" s="38">
        <f t="shared" si="7"/>
        <v>-22</v>
      </c>
      <c r="S76" s="38">
        <f t="shared" si="7"/>
        <v>-50</v>
      </c>
      <c r="T76" s="38">
        <f t="shared" si="7"/>
        <v>-50</v>
      </c>
      <c r="U76" s="38">
        <f t="shared" si="7"/>
        <v>-23</v>
      </c>
      <c r="V76" s="38">
        <f t="shared" si="7"/>
        <v>-10</v>
      </c>
      <c r="W76" s="38">
        <f t="shared" si="7"/>
        <v>-22</v>
      </c>
      <c r="X76" s="38">
        <f t="shared" si="7"/>
        <v>-23</v>
      </c>
      <c r="Y76" s="38">
        <f t="shared" si="7"/>
        <v>-15</v>
      </c>
      <c r="Z76" s="38">
        <f t="shared" si="7"/>
        <v>0</v>
      </c>
      <c r="AA76" s="38">
        <f t="shared" si="7"/>
        <v>-40</v>
      </c>
      <c r="AB76" s="39">
        <f t="shared" si="7"/>
        <v>-48</v>
      </c>
    </row>
    <row r="77" spans="2:28" ht="17.25" thickTop="1" thickBot="1" x14ac:dyDescent="0.3">
      <c r="B77" s="40" t="str">
        <f t="shared" si="4"/>
        <v>04.06.2022</v>
      </c>
      <c r="C77" s="49">
        <f t="shared" si="5"/>
        <v>29</v>
      </c>
      <c r="D77" s="50">
        <f t="shared" si="6"/>
        <v>-57</v>
      </c>
      <c r="E77" s="55">
        <f t="shared" si="7"/>
        <v>0</v>
      </c>
      <c r="F77" s="38">
        <f t="shared" si="7"/>
        <v>-6</v>
      </c>
      <c r="G77" s="38">
        <f t="shared" si="7"/>
        <v>0</v>
      </c>
      <c r="H77" s="38">
        <f t="shared" si="7"/>
        <v>0</v>
      </c>
      <c r="I77" s="38">
        <f t="shared" si="7"/>
        <v>0</v>
      </c>
      <c r="J77" s="38">
        <f t="shared" si="7"/>
        <v>0</v>
      </c>
      <c r="K77" s="38">
        <f t="shared" si="7"/>
        <v>0</v>
      </c>
      <c r="L77" s="38">
        <f t="shared" si="7"/>
        <v>0</v>
      </c>
      <c r="M77" s="38">
        <f t="shared" si="7"/>
        <v>0</v>
      </c>
      <c r="N77" s="38">
        <f t="shared" si="7"/>
        <v>0</v>
      </c>
      <c r="O77" s="38">
        <f t="shared" si="7"/>
        <v>0</v>
      </c>
      <c r="P77" s="38">
        <f t="shared" si="7"/>
        <v>0</v>
      </c>
      <c r="Q77" s="38">
        <f t="shared" si="7"/>
        <v>0</v>
      </c>
      <c r="R77" s="38">
        <f t="shared" si="7"/>
        <v>0</v>
      </c>
      <c r="S77" s="38">
        <f t="shared" si="7"/>
        <v>-36</v>
      </c>
      <c r="T77" s="38">
        <f t="shared" si="7"/>
        <v>0</v>
      </c>
      <c r="U77" s="38">
        <f t="shared" si="7"/>
        <v>0</v>
      </c>
      <c r="V77" s="38">
        <f t="shared" si="7"/>
        <v>0</v>
      </c>
      <c r="W77" s="38">
        <f t="shared" si="7"/>
        <v>0</v>
      </c>
      <c r="X77" s="38">
        <f t="shared" si="7"/>
        <v>0</v>
      </c>
      <c r="Y77" s="38">
        <f t="shared" si="7"/>
        <v>0</v>
      </c>
      <c r="Z77" s="38">
        <f t="shared" si="7"/>
        <v>0</v>
      </c>
      <c r="AA77" s="38">
        <f t="shared" si="7"/>
        <v>-15</v>
      </c>
      <c r="AB77" s="39">
        <f t="shared" si="7"/>
        <v>29</v>
      </c>
    </row>
    <row r="78" spans="2:28" ht="17.25" thickTop="1" thickBot="1" x14ac:dyDescent="0.3">
      <c r="B78" s="40" t="str">
        <f t="shared" si="4"/>
        <v>05.06.2022</v>
      </c>
      <c r="C78" s="49">
        <f t="shared" si="5"/>
        <v>81</v>
      </c>
      <c r="D78" s="50">
        <f t="shared" si="6"/>
        <v>-340</v>
      </c>
      <c r="E78" s="55">
        <f t="shared" si="7"/>
        <v>0</v>
      </c>
      <c r="F78" s="38">
        <f t="shared" si="7"/>
        <v>11</v>
      </c>
      <c r="G78" s="38">
        <f t="shared" si="7"/>
        <v>40</v>
      </c>
      <c r="H78" s="38">
        <f t="shared" si="7"/>
        <v>12</v>
      </c>
      <c r="I78" s="56">
        <f t="shared" si="7"/>
        <v>0</v>
      </c>
      <c r="J78" s="38">
        <f t="shared" si="7"/>
        <v>0</v>
      </c>
      <c r="K78" s="38">
        <f t="shared" si="7"/>
        <v>0</v>
      </c>
      <c r="L78" s="38">
        <f t="shared" si="7"/>
        <v>18</v>
      </c>
      <c r="M78" s="38">
        <f t="shared" si="7"/>
        <v>0</v>
      </c>
      <c r="N78" s="38">
        <f t="shared" si="7"/>
        <v>-39</v>
      </c>
      <c r="O78" s="38">
        <f t="shared" si="7"/>
        <v>-50</v>
      </c>
      <c r="P78" s="38">
        <f t="shared" si="7"/>
        <v>-23</v>
      </c>
      <c r="Q78" s="38">
        <f t="shared" si="7"/>
        <v>-23</v>
      </c>
      <c r="R78" s="38">
        <f t="shared" si="7"/>
        <v>-22</v>
      </c>
      <c r="S78" s="38">
        <f t="shared" si="7"/>
        <v>0</v>
      </c>
      <c r="T78" s="38">
        <f t="shared" si="7"/>
        <v>0</v>
      </c>
      <c r="U78" s="38">
        <f t="shared" si="7"/>
        <v>0</v>
      </c>
      <c r="V78" s="38">
        <f t="shared" si="7"/>
        <v>0</v>
      </c>
      <c r="W78" s="38">
        <f t="shared" si="7"/>
        <v>-20</v>
      </c>
      <c r="X78" s="38">
        <f t="shared" si="7"/>
        <v>-35</v>
      </c>
      <c r="Y78" s="38">
        <f t="shared" si="7"/>
        <v>-50</v>
      </c>
      <c r="Z78" s="38">
        <f t="shared" si="7"/>
        <v>-50</v>
      </c>
      <c r="AA78" s="38">
        <f t="shared" si="7"/>
        <v>-28</v>
      </c>
      <c r="AB78" s="39">
        <f t="shared" si="7"/>
        <v>0</v>
      </c>
    </row>
    <row r="79" spans="2:28" ht="17.25" thickTop="1" thickBot="1" x14ac:dyDescent="0.3">
      <c r="B79" s="40" t="str">
        <f t="shared" si="4"/>
        <v>06.06.2022</v>
      </c>
      <c r="C79" s="49">
        <f t="shared" si="5"/>
        <v>153</v>
      </c>
      <c r="D79" s="50">
        <f t="shared" si="6"/>
        <v>-198</v>
      </c>
      <c r="E79" s="55">
        <f t="shared" si="7"/>
        <v>0</v>
      </c>
      <c r="F79" s="38">
        <f t="shared" si="7"/>
        <v>9</v>
      </c>
      <c r="G79" s="38">
        <f t="shared" si="7"/>
        <v>11</v>
      </c>
      <c r="H79" s="38">
        <f t="shared" si="7"/>
        <v>0</v>
      </c>
      <c r="I79" s="38">
        <f t="shared" si="7"/>
        <v>0</v>
      </c>
      <c r="J79" s="38">
        <f t="shared" si="7"/>
        <v>0</v>
      </c>
      <c r="K79" s="38">
        <f t="shared" si="7"/>
        <v>0</v>
      </c>
      <c r="L79" s="38">
        <f t="shared" si="7"/>
        <v>0</v>
      </c>
      <c r="M79" s="38">
        <f t="shared" si="7"/>
        <v>26</v>
      </c>
      <c r="N79" s="38">
        <f t="shared" si="7"/>
        <v>0</v>
      </c>
      <c r="O79" s="38">
        <f t="shared" si="7"/>
        <v>0</v>
      </c>
      <c r="P79" s="38">
        <f t="shared" si="7"/>
        <v>20</v>
      </c>
      <c r="Q79" s="38">
        <f t="shared" si="7"/>
        <v>1</v>
      </c>
      <c r="R79" s="38">
        <f t="shared" si="7"/>
        <v>0</v>
      </c>
      <c r="S79" s="38">
        <f t="shared" si="7"/>
        <v>25</v>
      </c>
      <c r="T79" s="38">
        <f t="shared" si="7"/>
        <v>30</v>
      </c>
      <c r="U79" s="38">
        <f t="shared" si="7"/>
        <v>24</v>
      </c>
      <c r="V79" s="38">
        <f t="shared" si="7"/>
        <v>7</v>
      </c>
      <c r="W79" s="38">
        <f t="shared" si="7"/>
        <v>0</v>
      </c>
      <c r="X79" s="38">
        <f t="shared" si="7"/>
        <v>0</v>
      </c>
      <c r="Y79" s="38">
        <f t="shared" si="7"/>
        <v>-50</v>
      </c>
      <c r="Z79" s="38">
        <f t="shared" si="7"/>
        <v>-50</v>
      </c>
      <c r="AA79" s="38">
        <f t="shared" si="7"/>
        <v>-50</v>
      </c>
      <c r="AB79" s="39">
        <f t="shared" si="7"/>
        <v>-48</v>
      </c>
    </row>
    <row r="80" spans="2:28" ht="17.25" thickTop="1" thickBot="1" x14ac:dyDescent="0.3">
      <c r="B80" s="40" t="str">
        <f t="shared" si="4"/>
        <v>07.06.2022</v>
      </c>
      <c r="C80" s="49">
        <f t="shared" si="5"/>
        <v>9</v>
      </c>
      <c r="D80" s="50">
        <f t="shared" si="6"/>
        <v>-155</v>
      </c>
      <c r="E80" s="55">
        <f t="shared" si="7"/>
        <v>0</v>
      </c>
      <c r="F80" s="38">
        <f t="shared" si="7"/>
        <v>0</v>
      </c>
      <c r="G80" s="38">
        <f t="shared" si="7"/>
        <v>0</v>
      </c>
      <c r="H80" s="38">
        <f t="shared" si="7"/>
        <v>0</v>
      </c>
      <c r="I80" s="38">
        <f t="shared" si="7"/>
        <v>0</v>
      </c>
      <c r="J80" s="38">
        <f t="shared" si="7"/>
        <v>0</v>
      </c>
      <c r="K80" s="38">
        <f t="shared" si="7"/>
        <v>0</v>
      </c>
      <c r="L80" s="38">
        <f t="shared" si="7"/>
        <v>0</v>
      </c>
      <c r="M80" s="38">
        <f t="shared" si="7"/>
        <v>9</v>
      </c>
      <c r="N80" s="38">
        <f t="shared" si="7"/>
        <v>0</v>
      </c>
      <c r="O80" s="38">
        <f t="shared" si="7"/>
        <v>0</v>
      </c>
      <c r="P80" s="38">
        <f t="shared" si="7"/>
        <v>0</v>
      </c>
      <c r="Q80" s="38">
        <f t="shared" si="7"/>
        <v>0</v>
      </c>
      <c r="R80" s="38">
        <f t="shared" si="7"/>
        <v>-18</v>
      </c>
      <c r="S80" s="38">
        <f t="shared" si="7"/>
        <v>-40</v>
      </c>
      <c r="T80" s="38">
        <f t="shared" si="7"/>
        <v>-47</v>
      </c>
      <c r="U80" s="38">
        <f t="shared" si="7"/>
        <v>0</v>
      </c>
      <c r="V80" s="38">
        <f t="shared" si="7"/>
        <v>0</v>
      </c>
      <c r="W80" s="38">
        <f t="shared" si="7"/>
        <v>0</v>
      </c>
      <c r="X80" s="38">
        <f t="shared" si="7"/>
        <v>0</v>
      </c>
      <c r="Y80" s="38">
        <f t="shared" si="7"/>
        <v>-38</v>
      </c>
      <c r="Z80" s="38">
        <f t="shared" si="7"/>
        <v>0</v>
      </c>
      <c r="AA80" s="38">
        <f t="shared" si="7"/>
        <v>0</v>
      </c>
      <c r="AB80" s="39">
        <f t="shared" si="7"/>
        <v>-12</v>
      </c>
    </row>
    <row r="81" spans="2:28" ht="17.25" thickTop="1" thickBot="1" x14ac:dyDescent="0.3">
      <c r="B81" s="40" t="str">
        <f t="shared" si="4"/>
        <v>08.06.2022</v>
      </c>
      <c r="C81" s="49">
        <f t="shared" si="5"/>
        <v>6</v>
      </c>
      <c r="D81" s="50">
        <f t="shared" si="6"/>
        <v>-159</v>
      </c>
      <c r="E81" s="55">
        <f t="shared" si="7"/>
        <v>0</v>
      </c>
      <c r="F81" s="38">
        <f t="shared" si="7"/>
        <v>0</v>
      </c>
      <c r="G81" s="38">
        <f t="shared" si="7"/>
        <v>0</v>
      </c>
      <c r="H81" s="38">
        <f t="shared" si="7"/>
        <v>0</v>
      </c>
      <c r="I81" s="38">
        <f t="shared" si="7"/>
        <v>0</v>
      </c>
      <c r="J81" s="38">
        <f t="shared" si="7"/>
        <v>0</v>
      </c>
      <c r="K81" s="38">
        <f t="shared" si="7"/>
        <v>0</v>
      </c>
      <c r="L81" s="38">
        <f t="shared" si="7"/>
        <v>0</v>
      </c>
      <c r="M81" s="38">
        <f t="shared" si="7"/>
        <v>5</v>
      </c>
      <c r="N81" s="38">
        <f t="shared" si="7"/>
        <v>0</v>
      </c>
      <c r="O81" s="38">
        <f t="shared" si="7"/>
        <v>0</v>
      </c>
      <c r="P81" s="38">
        <f t="shared" si="7"/>
        <v>0</v>
      </c>
      <c r="Q81" s="38">
        <f t="shared" si="7"/>
        <v>0</v>
      </c>
      <c r="R81" s="38">
        <f t="shared" si="7"/>
        <v>0</v>
      </c>
      <c r="S81" s="38">
        <f t="shared" si="7"/>
        <v>-40</v>
      </c>
      <c r="T81" s="38">
        <f t="shared" si="7"/>
        <v>-40</v>
      </c>
      <c r="U81" s="38">
        <f t="shared" si="7"/>
        <v>-17</v>
      </c>
      <c r="V81" s="38">
        <f t="shared" si="7"/>
        <v>0</v>
      </c>
      <c r="W81" s="38">
        <f t="shared" si="7"/>
        <v>0</v>
      </c>
      <c r="X81" s="38">
        <f t="shared" si="7"/>
        <v>0</v>
      </c>
      <c r="Y81" s="38">
        <f t="shared" si="7"/>
        <v>-22</v>
      </c>
      <c r="Z81" s="38">
        <f t="shared" si="7"/>
        <v>-23</v>
      </c>
      <c r="AA81" s="38">
        <f t="shared" si="7"/>
        <v>-17</v>
      </c>
      <c r="AB81" s="39">
        <f t="shared" si="7"/>
        <v>1</v>
      </c>
    </row>
    <row r="82" spans="2:28" ht="17.25" thickTop="1" thickBot="1" x14ac:dyDescent="0.3">
      <c r="B82" s="40" t="str">
        <f t="shared" si="4"/>
        <v>09.06.2022</v>
      </c>
      <c r="C82" s="49">
        <f t="shared" si="5"/>
        <v>0</v>
      </c>
      <c r="D82" s="50">
        <f t="shared" si="6"/>
        <v>-278</v>
      </c>
      <c r="E82" s="55">
        <f t="shared" si="7"/>
        <v>0</v>
      </c>
      <c r="F82" s="38">
        <f t="shared" si="7"/>
        <v>0</v>
      </c>
      <c r="G82" s="38">
        <f t="shared" si="7"/>
        <v>0</v>
      </c>
      <c r="H82" s="38">
        <f t="shared" si="7"/>
        <v>0</v>
      </c>
      <c r="I82" s="38">
        <f t="shared" si="7"/>
        <v>0</v>
      </c>
      <c r="J82" s="38">
        <f t="shared" si="7"/>
        <v>0</v>
      </c>
      <c r="K82" s="38">
        <f t="shared" si="7"/>
        <v>0</v>
      </c>
      <c r="L82" s="38">
        <f t="shared" si="7"/>
        <v>0</v>
      </c>
      <c r="M82" s="38">
        <f t="shared" si="7"/>
        <v>-10</v>
      </c>
      <c r="N82" s="38">
        <f t="shared" si="7"/>
        <v>-10</v>
      </c>
      <c r="O82" s="38">
        <f t="shared" si="7"/>
        <v>-10</v>
      </c>
      <c r="P82" s="38">
        <f t="shared" si="7"/>
        <v>-10</v>
      </c>
      <c r="Q82" s="38">
        <f t="shared" si="7"/>
        <v>-10</v>
      </c>
      <c r="R82" s="38">
        <f t="shared" si="7"/>
        <v>-15</v>
      </c>
      <c r="S82" s="38">
        <f t="shared" si="7"/>
        <v>-35</v>
      </c>
      <c r="T82" s="38">
        <f t="shared" si="7"/>
        <v>-40</v>
      </c>
      <c r="U82" s="38">
        <f t="shared" si="7"/>
        <v>-20</v>
      </c>
      <c r="V82" s="38">
        <f t="shared" si="7"/>
        <v>0</v>
      </c>
      <c r="W82" s="38">
        <f t="shared" si="7"/>
        <v>0</v>
      </c>
      <c r="X82" s="38">
        <f t="shared" si="7"/>
        <v>-8</v>
      </c>
      <c r="Y82" s="38">
        <f t="shared" si="7"/>
        <v>-25</v>
      </c>
      <c r="Z82" s="38">
        <f t="shared" si="7"/>
        <v>-33</v>
      </c>
      <c r="AA82" s="38">
        <f t="shared" si="7"/>
        <v>-25</v>
      </c>
      <c r="AB82" s="39">
        <f t="shared" si="7"/>
        <v>-27</v>
      </c>
    </row>
    <row r="83" spans="2:28" ht="17.25" thickTop="1" thickBot="1" x14ac:dyDescent="0.3">
      <c r="B83" s="40" t="str">
        <f t="shared" si="4"/>
        <v>10.06.2022</v>
      </c>
      <c r="C83" s="49">
        <f t="shared" si="5"/>
        <v>8</v>
      </c>
      <c r="D83" s="50">
        <f t="shared" si="6"/>
        <v>-240</v>
      </c>
      <c r="E83" s="55">
        <f t="shared" si="7"/>
        <v>0</v>
      </c>
      <c r="F83" s="38">
        <f t="shared" si="7"/>
        <v>8</v>
      </c>
      <c r="G83" s="38">
        <f t="shared" si="7"/>
        <v>0</v>
      </c>
      <c r="H83" s="38">
        <f t="shared" si="7"/>
        <v>0</v>
      </c>
      <c r="I83" s="38">
        <f t="shared" si="7"/>
        <v>0</v>
      </c>
      <c r="J83" s="38">
        <f t="shared" si="7"/>
        <v>0</v>
      </c>
      <c r="K83" s="38">
        <f t="shared" si="7"/>
        <v>0</v>
      </c>
      <c r="L83" s="38">
        <f t="shared" si="7"/>
        <v>0</v>
      </c>
      <c r="M83" s="38">
        <f t="shared" si="7"/>
        <v>-10</v>
      </c>
      <c r="N83" s="38">
        <f t="shared" si="7"/>
        <v>-10</v>
      </c>
      <c r="O83" s="38">
        <f t="shared" si="7"/>
        <v>-10</v>
      </c>
      <c r="P83" s="38">
        <f t="shared" si="7"/>
        <v>-10</v>
      </c>
      <c r="Q83" s="38">
        <f t="shared" si="7"/>
        <v>-10</v>
      </c>
      <c r="R83" s="38">
        <f t="shared" si="7"/>
        <v>0</v>
      </c>
      <c r="S83" s="38">
        <f t="shared" si="7"/>
        <v>-23</v>
      </c>
      <c r="T83" s="38">
        <f t="shared" si="7"/>
        <v>-31</v>
      </c>
      <c r="U83" s="38">
        <f t="shared" si="7"/>
        <v>-27</v>
      </c>
      <c r="V83" s="38">
        <f t="shared" si="7"/>
        <v>-10</v>
      </c>
      <c r="W83" s="38">
        <f t="shared" si="7"/>
        <v>-10</v>
      </c>
      <c r="X83" s="38">
        <f t="shared" si="7"/>
        <v>0</v>
      </c>
      <c r="Y83" s="38">
        <f t="shared" si="7"/>
        <v>-17</v>
      </c>
      <c r="Z83" s="38">
        <f t="shared" si="7"/>
        <v>-19</v>
      </c>
      <c r="AA83" s="38">
        <f t="shared" si="7"/>
        <v>-33</v>
      </c>
      <c r="AB83" s="39">
        <f t="shared" si="7"/>
        <v>-20</v>
      </c>
    </row>
    <row r="84" spans="2:28" ht="17.25" thickTop="1" thickBot="1" x14ac:dyDescent="0.3">
      <c r="B84" s="40" t="str">
        <f t="shared" si="4"/>
        <v>11.06.2022</v>
      </c>
      <c r="C84" s="49">
        <f t="shared" si="5"/>
        <v>0</v>
      </c>
      <c r="D84" s="50">
        <f t="shared" si="6"/>
        <v>-287</v>
      </c>
      <c r="E84" s="55">
        <f t="shared" si="7"/>
        <v>-10</v>
      </c>
      <c r="F84" s="38">
        <f t="shared" si="7"/>
        <v>-10</v>
      </c>
      <c r="G84" s="38">
        <f t="shared" si="7"/>
        <v>0</v>
      </c>
      <c r="H84" s="38">
        <f t="shared" si="7"/>
        <v>0</v>
      </c>
      <c r="I84" s="38">
        <f t="shared" si="7"/>
        <v>0</v>
      </c>
      <c r="J84" s="38">
        <f t="shared" si="7"/>
        <v>0</v>
      </c>
      <c r="K84" s="38">
        <f t="shared" si="7"/>
        <v>0</v>
      </c>
      <c r="L84" s="38">
        <f t="shared" si="7"/>
        <v>0</v>
      </c>
      <c r="M84" s="38">
        <f t="shared" si="7"/>
        <v>0</v>
      </c>
      <c r="N84" s="38">
        <f t="shared" si="7"/>
        <v>-8</v>
      </c>
      <c r="O84" s="38">
        <f t="shared" si="7"/>
        <v>-22</v>
      </c>
      <c r="P84" s="38">
        <f t="shared" si="7"/>
        <v>-10</v>
      </c>
      <c r="Q84" s="38">
        <f t="shared" si="7"/>
        <v>-10</v>
      </c>
      <c r="R84" s="38">
        <f t="shared" si="7"/>
        <v>-50</v>
      </c>
      <c r="S84" s="38">
        <f t="shared" si="7"/>
        <v>-30</v>
      </c>
      <c r="T84" s="38">
        <f t="shared" si="7"/>
        <v>-25</v>
      </c>
      <c r="U84" s="38">
        <f t="shared" si="7"/>
        <v>-10</v>
      </c>
      <c r="V84" s="38">
        <f t="shared" si="7"/>
        <v>-25</v>
      </c>
      <c r="W84" s="38">
        <f t="shared" si="7"/>
        <v>-10</v>
      </c>
      <c r="X84" s="38">
        <f t="shared" si="7"/>
        <v>-10</v>
      </c>
      <c r="Y84" s="38">
        <f t="shared" si="7"/>
        <v>-10</v>
      </c>
      <c r="Z84" s="38">
        <f t="shared" si="7"/>
        <v>-10</v>
      </c>
      <c r="AA84" s="38">
        <f t="shared" si="7"/>
        <v>-27</v>
      </c>
      <c r="AB84" s="39">
        <f t="shared" si="7"/>
        <v>-10</v>
      </c>
    </row>
    <row r="85" spans="2:28" ht="17.25" thickTop="1" thickBot="1" x14ac:dyDescent="0.3">
      <c r="B85" s="40" t="str">
        <f t="shared" si="4"/>
        <v>12.06.2022</v>
      </c>
      <c r="C85" s="49">
        <f t="shared" si="5"/>
        <v>0</v>
      </c>
      <c r="D85" s="50">
        <f t="shared" si="6"/>
        <v>-623</v>
      </c>
      <c r="E85" s="55">
        <f t="shared" si="7"/>
        <v>0</v>
      </c>
      <c r="F85" s="38">
        <f t="shared" si="7"/>
        <v>0</v>
      </c>
      <c r="G85" s="38">
        <f t="shared" si="7"/>
        <v>0</v>
      </c>
      <c r="H85" s="38">
        <f t="shared" si="7"/>
        <v>0</v>
      </c>
      <c r="I85" s="38">
        <f t="shared" si="7"/>
        <v>0</v>
      </c>
      <c r="J85" s="38">
        <f t="shared" si="7"/>
        <v>0</v>
      </c>
      <c r="K85" s="38">
        <f t="shared" si="7"/>
        <v>0</v>
      </c>
      <c r="L85" s="38">
        <f t="shared" si="7"/>
        <v>0</v>
      </c>
      <c r="M85" s="38">
        <f t="shared" si="7"/>
        <v>-10</v>
      </c>
      <c r="N85" s="38">
        <f t="shared" si="7"/>
        <v>-33</v>
      </c>
      <c r="O85" s="38">
        <f t="shared" si="7"/>
        <v>-46</v>
      </c>
      <c r="P85" s="38">
        <f t="shared" si="7"/>
        <v>-50</v>
      </c>
      <c r="Q85" s="38">
        <f t="shared" si="7"/>
        <v>-36</v>
      </c>
      <c r="R85" s="38">
        <f t="shared" si="7"/>
        <v>-50</v>
      </c>
      <c r="S85" s="38">
        <f t="shared" si="7"/>
        <v>-50</v>
      </c>
      <c r="T85" s="38">
        <f t="shared" ref="T85:AB85" si="8">T15+T50</f>
        <v>-50</v>
      </c>
      <c r="U85" s="38">
        <f t="shared" si="8"/>
        <v>-33</v>
      </c>
      <c r="V85" s="38">
        <f t="shared" si="8"/>
        <v>-25</v>
      </c>
      <c r="W85" s="38">
        <f t="shared" si="8"/>
        <v>-30</v>
      </c>
      <c r="X85" s="38">
        <f t="shared" si="8"/>
        <v>-33</v>
      </c>
      <c r="Y85" s="38">
        <f t="shared" si="8"/>
        <v>-50</v>
      </c>
      <c r="Z85" s="38">
        <f t="shared" si="8"/>
        <v>-50</v>
      </c>
      <c r="AA85" s="38">
        <f t="shared" si="8"/>
        <v>-50</v>
      </c>
      <c r="AB85" s="39">
        <f t="shared" si="8"/>
        <v>-27</v>
      </c>
    </row>
    <row r="86" spans="2:28" ht="17.25" thickTop="1" thickBot="1" x14ac:dyDescent="0.3">
      <c r="B86" s="40" t="str">
        <f t="shared" si="4"/>
        <v>13.06.2022</v>
      </c>
      <c r="C86" s="49">
        <f t="shared" si="5"/>
        <v>0</v>
      </c>
      <c r="D86" s="50">
        <f t="shared" si="6"/>
        <v>-218</v>
      </c>
      <c r="E86" s="55">
        <f t="shared" ref="E86:AB96" si="9">E16+E51</f>
        <v>0</v>
      </c>
      <c r="F86" s="38">
        <f t="shared" si="9"/>
        <v>0</v>
      </c>
      <c r="G86" s="38">
        <f t="shared" si="9"/>
        <v>0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0</v>
      </c>
      <c r="N86" s="38">
        <f t="shared" si="9"/>
        <v>0</v>
      </c>
      <c r="O86" s="38">
        <f t="shared" si="9"/>
        <v>0</v>
      </c>
      <c r="P86" s="38">
        <f t="shared" si="9"/>
        <v>-15</v>
      </c>
      <c r="Q86" s="38">
        <f t="shared" si="9"/>
        <v>-15</v>
      </c>
      <c r="R86" s="38">
        <f t="shared" si="9"/>
        <v>-15</v>
      </c>
      <c r="S86" s="38">
        <f t="shared" si="9"/>
        <v>0</v>
      </c>
      <c r="T86" s="38">
        <f t="shared" si="9"/>
        <v>0</v>
      </c>
      <c r="U86" s="38">
        <f t="shared" si="9"/>
        <v>-20</v>
      </c>
      <c r="V86" s="38">
        <f t="shared" si="9"/>
        <v>-15</v>
      </c>
      <c r="W86" s="38">
        <f t="shared" si="9"/>
        <v>0</v>
      </c>
      <c r="X86" s="38">
        <f t="shared" si="9"/>
        <v>0</v>
      </c>
      <c r="Y86" s="38">
        <f t="shared" si="9"/>
        <v>-37</v>
      </c>
      <c r="Z86" s="38">
        <f t="shared" si="9"/>
        <v>-40</v>
      </c>
      <c r="AA86" s="38">
        <f t="shared" si="9"/>
        <v>-46</v>
      </c>
      <c r="AB86" s="39">
        <f t="shared" si="9"/>
        <v>-15</v>
      </c>
    </row>
    <row r="87" spans="2:28" ht="17.25" thickTop="1" thickBot="1" x14ac:dyDescent="0.3">
      <c r="B87" s="40" t="str">
        <f t="shared" si="4"/>
        <v>14.06.2022</v>
      </c>
      <c r="C87" s="49">
        <f t="shared" si="5"/>
        <v>0</v>
      </c>
      <c r="D87" s="50">
        <f t="shared" si="6"/>
        <v>-234</v>
      </c>
      <c r="E87" s="37">
        <f t="shared" si="9"/>
        <v>-6</v>
      </c>
      <c r="F87" s="38">
        <f t="shared" si="9"/>
        <v>-10</v>
      </c>
      <c r="G87" s="38">
        <f t="shared" si="9"/>
        <v>0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0</v>
      </c>
      <c r="L87" s="38">
        <f t="shared" si="9"/>
        <v>0</v>
      </c>
      <c r="M87" s="38">
        <f t="shared" si="9"/>
        <v>-5</v>
      </c>
      <c r="N87" s="38">
        <f t="shared" si="9"/>
        <v>-10</v>
      </c>
      <c r="O87" s="38">
        <f t="shared" si="9"/>
        <v>-10</v>
      </c>
      <c r="P87" s="38">
        <f t="shared" si="9"/>
        <v>-10</v>
      </c>
      <c r="Q87" s="38">
        <f t="shared" si="9"/>
        <v>-10</v>
      </c>
      <c r="R87" s="38">
        <f t="shared" si="9"/>
        <v>-25</v>
      </c>
      <c r="S87" s="38">
        <f t="shared" si="9"/>
        <v>-16</v>
      </c>
      <c r="T87" s="38">
        <f t="shared" si="9"/>
        <v>-16</v>
      </c>
      <c r="U87" s="38">
        <f t="shared" si="9"/>
        <v>-10</v>
      </c>
      <c r="V87" s="38">
        <f t="shared" si="9"/>
        <v>-10</v>
      </c>
      <c r="W87" s="38">
        <f t="shared" si="9"/>
        <v>-10</v>
      </c>
      <c r="X87" s="38">
        <f t="shared" si="9"/>
        <v>-10</v>
      </c>
      <c r="Y87" s="38">
        <f t="shared" si="9"/>
        <v>-10</v>
      </c>
      <c r="Z87" s="38">
        <f t="shared" si="9"/>
        <v>-10</v>
      </c>
      <c r="AA87" s="38">
        <f t="shared" si="9"/>
        <v>-48</v>
      </c>
      <c r="AB87" s="39">
        <f t="shared" si="9"/>
        <v>-8</v>
      </c>
    </row>
    <row r="88" spans="2:28" ht="17.25" thickTop="1" thickBot="1" x14ac:dyDescent="0.3">
      <c r="B88" s="40" t="str">
        <f t="shared" si="4"/>
        <v>15.06.2022</v>
      </c>
      <c r="C88" s="49">
        <f t="shared" si="5"/>
        <v>6</v>
      </c>
      <c r="D88" s="50">
        <f t="shared" si="6"/>
        <v>-127</v>
      </c>
      <c r="E88" s="55">
        <f t="shared" si="9"/>
        <v>6</v>
      </c>
      <c r="F88" s="38">
        <f t="shared" si="9"/>
        <v>0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0</v>
      </c>
      <c r="K88" s="38">
        <f t="shared" si="9"/>
        <v>0</v>
      </c>
      <c r="L88" s="38">
        <f t="shared" si="9"/>
        <v>0</v>
      </c>
      <c r="M88" s="38">
        <f t="shared" si="9"/>
        <v>0</v>
      </c>
      <c r="N88" s="38">
        <f t="shared" si="9"/>
        <v>0</v>
      </c>
      <c r="O88" s="38">
        <f t="shared" si="9"/>
        <v>0</v>
      </c>
      <c r="P88" s="38">
        <f t="shared" si="9"/>
        <v>0</v>
      </c>
      <c r="Q88" s="38">
        <f t="shared" si="9"/>
        <v>0</v>
      </c>
      <c r="R88" s="38">
        <f t="shared" si="9"/>
        <v>-15</v>
      </c>
      <c r="S88" s="38">
        <f t="shared" si="9"/>
        <v>0</v>
      </c>
      <c r="T88" s="38">
        <f t="shared" si="9"/>
        <v>0</v>
      </c>
      <c r="U88" s="38">
        <f t="shared" si="9"/>
        <v>0</v>
      </c>
      <c r="V88" s="38">
        <f t="shared" si="9"/>
        <v>0</v>
      </c>
      <c r="W88" s="38">
        <f t="shared" si="9"/>
        <v>0</v>
      </c>
      <c r="X88" s="38">
        <f t="shared" si="9"/>
        <v>0</v>
      </c>
      <c r="Y88" s="38">
        <f t="shared" si="9"/>
        <v>0</v>
      </c>
      <c r="Z88" s="38">
        <f t="shared" si="9"/>
        <v>-33</v>
      </c>
      <c r="AA88" s="38">
        <f t="shared" si="9"/>
        <v>-37</v>
      </c>
      <c r="AB88" s="39">
        <f t="shared" si="9"/>
        <v>-42</v>
      </c>
    </row>
    <row r="89" spans="2:28" ht="17.25" thickTop="1" thickBot="1" x14ac:dyDescent="0.3">
      <c r="B89" s="40" t="str">
        <f t="shared" si="4"/>
        <v>16.06.2022</v>
      </c>
      <c r="C89" s="49">
        <f t="shared" si="5"/>
        <v>0</v>
      </c>
      <c r="D89" s="50">
        <f t="shared" si="6"/>
        <v>-59</v>
      </c>
      <c r="E89" s="55">
        <f t="shared" si="9"/>
        <v>0</v>
      </c>
      <c r="F89" s="38">
        <f t="shared" si="9"/>
        <v>0</v>
      </c>
      <c r="G89" s="38">
        <f t="shared" si="9"/>
        <v>0</v>
      </c>
      <c r="H89" s="38">
        <f t="shared" si="9"/>
        <v>0</v>
      </c>
      <c r="I89" s="38">
        <f t="shared" si="9"/>
        <v>0</v>
      </c>
      <c r="J89" s="38">
        <f t="shared" si="9"/>
        <v>0</v>
      </c>
      <c r="K89" s="38">
        <f t="shared" si="9"/>
        <v>0</v>
      </c>
      <c r="L89" s="38">
        <f t="shared" si="9"/>
        <v>0</v>
      </c>
      <c r="M89" s="38">
        <f t="shared" si="9"/>
        <v>0</v>
      </c>
      <c r="N89" s="38">
        <f t="shared" si="9"/>
        <v>0</v>
      </c>
      <c r="O89" s="38">
        <f t="shared" si="9"/>
        <v>0</v>
      </c>
      <c r="P89" s="38">
        <f t="shared" si="9"/>
        <v>0</v>
      </c>
      <c r="Q89" s="38">
        <f t="shared" si="9"/>
        <v>0</v>
      </c>
      <c r="R89" s="38">
        <f t="shared" si="9"/>
        <v>0</v>
      </c>
      <c r="S89" s="38">
        <f t="shared" si="9"/>
        <v>-15</v>
      </c>
      <c r="T89" s="38">
        <f t="shared" si="9"/>
        <v>-17</v>
      </c>
      <c r="U89" s="38">
        <f t="shared" si="9"/>
        <v>-15</v>
      </c>
      <c r="V89" s="38">
        <f t="shared" si="9"/>
        <v>0</v>
      </c>
      <c r="W89" s="38">
        <f t="shared" si="9"/>
        <v>0</v>
      </c>
      <c r="X89" s="38">
        <f t="shared" si="9"/>
        <v>0</v>
      </c>
      <c r="Y89" s="38">
        <f t="shared" si="9"/>
        <v>0</v>
      </c>
      <c r="Z89" s="38">
        <f t="shared" si="9"/>
        <v>0</v>
      </c>
      <c r="AA89" s="38">
        <f t="shared" si="9"/>
        <v>0</v>
      </c>
      <c r="AB89" s="39">
        <f t="shared" si="9"/>
        <v>-12</v>
      </c>
    </row>
    <row r="90" spans="2:28" ht="17.25" thickTop="1" thickBot="1" x14ac:dyDescent="0.3">
      <c r="B90" s="40" t="str">
        <f t="shared" si="4"/>
        <v>17.06.2022</v>
      </c>
      <c r="C90" s="49">
        <f t="shared" si="5"/>
        <v>0</v>
      </c>
      <c r="D90" s="50">
        <f t="shared" si="6"/>
        <v>-55</v>
      </c>
      <c r="E90" s="55">
        <f t="shared" si="9"/>
        <v>0</v>
      </c>
      <c r="F90" s="38">
        <f t="shared" si="9"/>
        <v>0</v>
      </c>
      <c r="G90" s="38">
        <f t="shared" si="9"/>
        <v>0</v>
      </c>
      <c r="H90" s="38">
        <f t="shared" si="9"/>
        <v>0</v>
      </c>
      <c r="I90" s="38">
        <f t="shared" si="9"/>
        <v>0</v>
      </c>
      <c r="J90" s="38">
        <f t="shared" si="9"/>
        <v>0</v>
      </c>
      <c r="K90" s="38">
        <f t="shared" si="9"/>
        <v>0</v>
      </c>
      <c r="L90" s="38">
        <f t="shared" si="9"/>
        <v>0</v>
      </c>
      <c r="M90" s="38">
        <f t="shared" si="9"/>
        <v>0</v>
      </c>
      <c r="N90" s="38">
        <f t="shared" si="9"/>
        <v>0</v>
      </c>
      <c r="O90" s="38">
        <f t="shared" si="9"/>
        <v>0</v>
      </c>
      <c r="P90" s="38">
        <f t="shared" si="9"/>
        <v>0</v>
      </c>
      <c r="Q90" s="38">
        <f t="shared" si="9"/>
        <v>0</v>
      </c>
      <c r="R90" s="38">
        <f t="shared" si="9"/>
        <v>0</v>
      </c>
      <c r="S90" s="38">
        <f t="shared" si="9"/>
        <v>0</v>
      </c>
      <c r="T90" s="38">
        <f t="shared" si="9"/>
        <v>0</v>
      </c>
      <c r="U90" s="38">
        <f t="shared" si="9"/>
        <v>0</v>
      </c>
      <c r="V90" s="38">
        <f t="shared" si="9"/>
        <v>0</v>
      </c>
      <c r="W90" s="38">
        <f t="shared" si="9"/>
        <v>0</v>
      </c>
      <c r="X90" s="38">
        <f t="shared" si="9"/>
        <v>0</v>
      </c>
      <c r="Y90" s="38">
        <f t="shared" si="9"/>
        <v>-10</v>
      </c>
      <c r="Z90" s="38">
        <f t="shared" si="9"/>
        <v>-20</v>
      </c>
      <c r="AA90" s="38">
        <f t="shared" si="9"/>
        <v>-8</v>
      </c>
      <c r="AB90" s="39">
        <f t="shared" si="9"/>
        <v>-17</v>
      </c>
    </row>
    <row r="91" spans="2:28" ht="17.25" thickTop="1" thickBot="1" x14ac:dyDescent="0.3">
      <c r="B91" s="40" t="str">
        <f t="shared" si="4"/>
        <v>18.06.2022</v>
      </c>
      <c r="C91" s="49">
        <f t="shared" si="5"/>
        <v>0</v>
      </c>
      <c r="D91" s="50">
        <f t="shared" si="6"/>
        <v>-227</v>
      </c>
      <c r="E91" s="55">
        <f t="shared" si="9"/>
        <v>0</v>
      </c>
      <c r="F91" s="38">
        <f t="shared" si="9"/>
        <v>0</v>
      </c>
      <c r="G91" s="38">
        <f t="shared" si="9"/>
        <v>0</v>
      </c>
      <c r="H91" s="38">
        <f t="shared" si="9"/>
        <v>0</v>
      </c>
      <c r="I91" s="38">
        <f t="shared" si="9"/>
        <v>0</v>
      </c>
      <c r="J91" s="38">
        <f t="shared" si="9"/>
        <v>0</v>
      </c>
      <c r="K91" s="38">
        <f t="shared" si="9"/>
        <v>0</v>
      </c>
      <c r="L91" s="38">
        <f t="shared" si="9"/>
        <v>0</v>
      </c>
      <c r="M91" s="38">
        <f t="shared" si="9"/>
        <v>0</v>
      </c>
      <c r="N91" s="38">
        <f t="shared" si="9"/>
        <v>-21</v>
      </c>
      <c r="O91" s="38">
        <f t="shared" si="9"/>
        <v>-21</v>
      </c>
      <c r="P91" s="38">
        <f t="shared" si="9"/>
        <v>-38</v>
      </c>
      <c r="Q91" s="38">
        <f t="shared" si="9"/>
        <v>-30</v>
      </c>
      <c r="R91" s="38">
        <f t="shared" si="9"/>
        <v>-15</v>
      </c>
      <c r="S91" s="38">
        <f t="shared" si="9"/>
        <v>0</v>
      </c>
      <c r="T91" s="38">
        <f t="shared" si="9"/>
        <v>-18</v>
      </c>
      <c r="U91" s="38">
        <f t="shared" si="9"/>
        <v>0</v>
      </c>
      <c r="V91" s="38">
        <f t="shared" si="9"/>
        <v>0</v>
      </c>
      <c r="W91" s="38">
        <f t="shared" si="9"/>
        <v>0</v>
      </c>
      <c r="X91" s="38">
        <f t="shared" si="9"/>
        <v>0</v>
      </c>
      <c r="Y91" s="38">
        <f t="shared" si="9"/>
        <v>-22</v>
      </c>
      <c r="Z91" s="38">
        <f t="shared" si="9"/>
        <v>-22</v>
      </c>
      <c r="AA91" s="38">
        <f t="shared" si="9"/>
        <v>-33</v>
      </c>
      <c r="AB91" s="39">
        <f t="shared" si="9"/>
        <v>-7</v>
      </c>
    </row>
    <row r="92" spans="2:28" ht="17.25" thickTop="1" thickBot="1" x14ac:dyDescent="0.3">
      <c r="B92" s="40" t="str">
        <f t="shared" si="4"/>
        <v>19.06.2022</v>
      </c>
      <c r="C92" s="49">
        <f t="shared" si="5"/>
        <v>0</v>
      </c>
      <c r="D92" s="50">
        <f t="shared" si="6"/>
        <v>-479</v>
      </c>
      <c r="E92" s="55">
        <f t="shared" si="9"/>
        <v>-8</v>
      </c>
      <c r="F92" s="38">
        <f t="shared" si="9"/>
        <v>-20</v>
      </c>
      <c r="G92" s="38">
        <f t="shared" si="9"/>
        <v>0</v>
      </c>
      <c r="H92" s="38">
        <f t="shared" si="9"/>
        <v>0</v>
      </c>
      <c r="I92" s="38">
        <f t="shared" si="9"/>
        <v>0</v>
      </c>
      <c r="J92" s="38">
        <f t="shared" si="9"/>
        <v>0</v>
      </c>
      <c r="K92" s="38">
        <f t="shared" si="9"/>
        <v>0</v>
      </c>
      <c r="L92" s="38">
        <f t="shared" si="9"/>
        <v>0</v>
      </c>
      <c r="M92" s="38">
        <f t="shared" si="9"/>
        <v>-15</v>
      </c>
      <c r="N92" s="38">
        <f t="shared" si="9"/>
        <v>-38</v>
      </c>
      <c r="O92" s="38">
        <f t="shared" si="9"/>
        <v>-22</v>
      </c>
      <c r="P92" s="38">
        <f t="shared" si="9"/>
        <v>-22</v>
      </c>
      <c r="Q92" s="38">
        <f t="shared" si="9"/>
        <v>-42</v>
      </c>
      <c r="R92" s="38">
        <f t="shared" si="9"/>
        <v>-42</v>
      </c>
      <c r="S92" s="38">
        <f t="shared" si="9"/>
        <v>-42</v>
      </c>
      <c r="T92" s="38">
        <f t="shared" si="9"/>
        <v>-42</v>
      </c>
      <c r="U92" s="38">
        <f t="shared" si="9"/>
        <v>-45</v>
      </c>
      <c r="V92" s="38">
        <f t="shared" si="9"/>
        <v>-45</v>
      </c>
      <c r="W92" s="38">
        <f t="shared" si="9"/>
        <v>-38</v>
      </c>
      <c r="X92" s="38">
        <f t="shared" si="9"/>
        <v>-22</v>
      </c>
      <c r="Y92" s="38">
        <f t="shared" si="9"/>
        <v>-11</v>
      </c>
      <c r="Z92" s="38">
        <f t="shared" si="9"/>
        <v>0</v>
      </c>
      <c r="AA92" s="38">
        <f t="shared" si="9"/>
        <v>0</v>
      </c>
      <c r="AB92" s="39">
        <f t="shared" si="9"/>
        <v>-25</v>
      </c>
    </row>
    <row r="93" spans="2:28" ht="17.25" thickTop="1" thickBot="1" x14ac:dyDescent="0.3">
      <c r="B93" s="40" t="str">
        <f t="shared" si="4"/>
        <v>20.06.2022</v>
      </c>
      <c r="C93" s="49">
        <f t="shared" si="5"/>
        <v>0</v>
      </c>
      <c r="D93" s="50">
        <f t="shared" si="6"/>
        <v>-176</v>
      </c>
      <c r="E93" s="55">
        <f t="shared" si="9"/>
        <v>0</v>
      </c>
      <c r="F93" s="38">
        <f t="shared" si="9"/>
        <v>0</v>
      </c>
      <c r="G93" s="38">
        <f t="shared" si="9"/>
        <v>0</v>
      </c>
      <c r="H93" s="38">
        <f t="shared" si="9"/>
        <v>0</v>
      </c>
      <c r="I93" s="38">
        <f t="shared" si="9"/>
        <v>0</v>
      </c>
      <c r="J93" s="38">
        <f t="shared" si="9"/>
        <v>0</v>
      </c>
      <c r="K93" s="38">
        <f t="shared" si="9"/>
        <v>0</v>
      </c>
      <c r="L93" s="38">
        <f t="shared" si="9"/>
        <v>0</v>
      </c>
      <c r="M93" s="38">
        <f t="shared" si="9"/>
        <v>0</v>
      </c>
      <c r="N93" s="38">
        <f t="shared" si="9"/>
        <v>-15</v>
      </c>
      <c r="O93" s="38">
        <f t="shared" si="9"/>
        <v>-15</v>
      </c>
      <c r="P93" s="38">
        <f t="shared" si="9"/>
        <v>-23</v>
      </c>
      <c r="Q93" s="38">
        <f t="shared" si="9"/>
        <v>-15</v>
      </c>
      <c r="R93" s="38">
        <f t="shared" si="9"/>
        <v>-20</v>
      </c>
      <c r="S93" s="38">
        <f t="shared" si="9"/>
        <v>-15</v>
      </c>
      <c r="T93" s="38">
        <f t="shared" si="9"/>
        <v>-15</v>
      </c>
      <c r="U93" s="38">
        <f t="shared" si="9"/>
        <v>-20</v>
      </c>
      <c r="V93" s="38">
        <f t="shared" si="9"/>
        <v>-15</v>
      </c>
      <c r="W93" s="38">
        <f t="shared" si="9"/>
        <v>0</v>
      </c>
      <c r="X93" s="38">
        <f t="shared" si="9"/>
        <v>0</v>
      </c>
      <c r="Y93" s="38">
        <f t="shared" si="9"/>
        <v>-19</v>
      </c>
      <c r="Z93" s="38">
        <f t="shared" si="9"/>
        <v>-4</v>
      </c>
      <c r="AA93" s="38">
        <f t="shared" si="9"/>
        <v>0</v>
      </c>
      <c r="AB93" s="39">
        <f t="shared" si="9"/>
        <v>0</v>
      </c>
    </row>
    <row r="94" spans="2:28" ht="17.25" thickTop="1" thickBot="1" x14ac:dyDescent="0.3">
      <c r="B94" s="40" t="str">
        <f t="shared" si="4"/>
        <v>21.06.2022</v>
      </c>
      <c r="C94" s="49">
        <f t="shared" si="5"/>
        <v>21</v>
      </c>
      <c r="D94" s="50">
        <f t="shared" si="6"/>
        <v>-18</v>
      </c>
      <c r="E94" s="55">
        <f t="shared" si="9"/>
        <v>-12</v>
      </c>
      <c r="F94" s="38">
        <f t="shared" si="9"/>
        <v>0</v>
      </c>
      <c r="G94" s="38">
        <f t="shared" si="9"/>
        <v>0</v>
      </c>
      <c r="H94" s="38">
        <f t="shared" si="9"/>
        <v>0</v>
      </c>
      <c r="I94" s="38">
        <f t="shared" si="9"/>
        <v>0</v>
      </c>
      <c r="J94" s="38">
        <f t="shared" si="9"/>
        <v>0</v>
      </c>
      <c r="K94" s="38">
        <f t="shared" si="9"/>
        <v>0</v>
      </c>
      <c r="L94" s="38">
        <f t="shared" si="9"/>
        <v>0</v>
      </c>
      <c r="M94" s="38">
        <f t="shared" si="9"/>
        <v>0</v>
      </c>
      <c r="N94" s="38">
        <f t="shared" si="9"/>
        <v>0</v>
      </c>
      <c r="O94" s="38">
        <f t="shared" si="9"/>
        <v>0</v>
      </c>
      <c r="P94" s="38">
        <f t="shared" si="9"/>
        <v>0</v>
      </c>
      <c r="Q94" s="38">
        <f t="shared" si="9"/>
        <v>0</v>
      </c>
      <c r="R94" s="38">
        <f t="shared" si="9"/>
        <v>0</v>
      </c>
      <c r="S94" s="38">
        <f t="shared" si="9"/>
        <v>0</v>
      </c>
      <c r="T94" s="38">
        <f t="shared" si="9"/>
        <v>0</v>
      </c>
      <c r="U94" s="38">
        <f t="shared" si="9"/>
        <v>0</v>
      </c>
      <c r="V94" s="38">
        <f t="shared" si="9"/>
        <v>0</v>
      </c>
      <c r="W94" s="38">
        <f t="shared" si="9"/>
        <v>0</v>
      </c>
      <c r="X94" s="38">
        <f t="shared" si="9"/>
        <v>0</v>
      </c>
      <c r="Y94" s="38">
        <f t="shared" si="9"/>
        <v>0</v>
      </c>
      <c r="Z94" s="38">
        <f t="shared" si="9"/>
        <v>0</v>
      </c>
      <c r="AA94" s="38">
        <f t="shared" si="9"/>
        <v>-6</v>
      </c>
      <c r="AB94" s="39">
        <f t="shared" si="9"/>
        <v>21</v>
      </c>
    </row>
    <row r="95" spans="2:28" ht="17.25" thickTop="1" thickBot="1" x14ac:dyDescent="0.3">
      <c r="B95" s="40" t="str">
        <f t="shared" si="4"/>
        <v>22.06.2022</v>
      </c>
      <c r="C95" s="49">
        <f t="shared" si="5"/>
        <v>426</v>
      </c>
      <c r="D95" s="50">
        <f t="shared" si="6"/>
        <v>0</v>
      </c>
      <c r="E95" s="55">
        <f t="shared" si="9"/>
        <v>0</v>
      </c>
      <c r="F95" s="38">
        <f t="shared" si="9"/>
        <v>0</v>
      </c>
      <c r="G95" s="38">
        <f t="shared" si="9"/>
        <v>0</v>
      </c>
      <c r="H95" s="38">
        <f t="shared" si="9"/>
        <v>0</v>
      </c>
      <c r="I95" s="38">
        <f t="shared" si="9"/>
        <v>0</v>
      </c>
      <c r="J95" s="38">
        <f t="shared" si="9"/>
        <v>0</v>
      </c>
      <c r="K95" s="38">
        <f t="shared" si="9"/>
        <v>0</v>
      </c>
      <c r="L95" s="38">
        <f t="shared" si="9"/>
        <v>0</v>
      </c>
      <c r="M95" s="38">
        <f t="shared" si="9"/>
        <v>0</v>
      </c>
      <c r="N95" s="38">
        <f t="shared" si="9"/>
        <v>0</v>
      </c>
      <c r="O95" s="38">
        <f t="shared" si="9"/>
        <v>0</v>
      </c>
      <c r="P95" s="38">
        <f t="shared" si="9"/>
        <v>0</v>
      </c>
      <c r="Q95" s="38">
        <f t="shared" si="9"/>
        <v>2</v>
      </c>
      <c r="R95" s="38">
        <f t="shared" si="9"/>
        <v>52</v>
      </c>
      <c r="S95" s="38">
        <f t="shared" si="9"/>
        <v>45</v>
      </c>
      <c r="T95" s="38">
        <f t="shared" si="9"/>
        <v>45</v>
      </c>
      <c r="U95" s="38">
        <f t="shared" si="9"/>
        <v>55</v>
      </c>
      <c r="V95" s="38">
        <f t="shared" si="9"/>
        <v>65</v>
      </c>
      <c r="W95" s="38">
        <f t="shared" si="9"/>
        <v>20</v>
      </c>
      <c r="X95" s="38">
        <f t="shared" si="9"/>
        <v>52</v>
      </c>
      <c r="Y95" s="38">
        <f t="shared" si="9"/>
        <v>20</v>
      </c>
      <c r="Z95" s="38">
        <f t="shared" si="9"/>
        <v>9</v>
      </c>
      <c r="AA95" s="38">
        <f t="shared" si="9"/>
        <v>12</v>
      </c>
      <c r="AB95" s="39">
        <f t="shared" si="9"/>
        <v>49</v>
      </c>
    </row>
    <row r="96" spans="2:28" ht="17.25" thickTop="1" thickBot="1" x14ac:dyDescent="0.3">
      <c r="B96" s="40" t="str">
        <f t="shared" si="4"/>
        <v>23.06.2022</v>
      </c>
      <c r="C96" s="49">
        <f t="shared" si="5"/>
        <v>569</v>
      </c>
      <c r="D96" s="50">
        <f t="shared" si="6"/>
        <v>0</v>
      </c>
      <c r="E96" s="55">
        <f t="shared" si="9"/>
        <v>0</v>
      </c>
      <c r="F96" s="38">
        <f t="shared" si="9"/>
        <v>0</v>
      </c>
      <c r="G96" s="38">
        <f t="shared" si="9"/>
        <v>0</v>
      </c>
      <c r="H96" s="38">
        <f t="shared" si="9"/>
        <v>0</v>
      </c>
      <c r="I96" s="38">
        <f t="shared" si="9"/>
        <v>0</v>
      </c>
      <c r="J96" s="38">
        <f t="shared" si="9"/>
        <v>0</v>
      </c>
      <c r="K96" s="38">
        <f t="shared" si="9"/>
        <v>0</v>
      </c>
      <c r="L96" s="38">
        <f t="shared" si="9"/>
        <v>0</v>
      </c>
      <c r="M96" s="38">
        <f t="shared" si="9"/>
        <v>62</v>
      </c>
      <c r="N96" s="38">
        <f t="shared" si="9"/>
        <v>60</v>
      </c>
      <c r="O96" s="38">
        <f t="shared" si="9"/>
        <v>40</v>
      </c>
      <c r="P96" s="38">
        <f t="shared" si="9"/>
        <v>37</v>
      </c>
      <c r="Q96" s="38">
        <f t="shared" si="9"/>
        <v>50</v>
      </c>
      <c r="R96" s="38">
        <f t="shared" si="9"/>
        <v>64</v>
      </c>
      <c r="S96" s="38">
        <f t="shared" si="9"/>
        <v>55</v>
      </c>
      <c r="T96" s="38">
        <f t="shared" ref="T96:AB96" si="10">T26+T61</f>
        <v>55</v>
      </c>
      <c r="U96" s="38">
        <f t="shared" si="10"/>
        <v>46</v>
      </c>
      <c r="V96" s="38">
        <f t="shared" si="10"/>
        <v>15</v>
      </c>
      <c r="W96" s="38">
        <f t="shared" si="10"/>
        <v>20</v>
      </c>
      <c r="X96" s="38">
        <f t="shared" si="10"/>
        <v>20</v>
      </c>
      <c r="Y96" s="38">
        <f t="shared" si="10"/>
        <v>0</v>
      </c>
      <c r="Z96" s="38">
        <f t="shared" si="10"/>
        <v>36</v>
      </c>
      <c r="AA96" s="38">
        <f t="shared" si="10"/>
        <v>0</v>
      </c>
      <c r="AB96" s="39">
        <f t="shared" si="10"/>
        <v>9</v>
      </c>
    </row>
    <row r="97" spans="2:28" ht="17.25" thickTop="1" thickBot="1" x14ac:dyDescent="0.3">
      <c r="B97" s="40" t="str">
        <f t="shared" si="4"/>
        <v>24.06.2022</v>
      </c>
      <c r="C97" s="49">
        <f t="shared" si="5"/>
        <v>40</v>
      </c>
      <c r="D97" s="50">
        <f t="shared" si="6"/>
        <v>-93</v>
      </c>
      <c r="E97" s="55">
        <f t="shared" ref="E97:AB104" si="11">E27+E62</f>
        <v>0</v>
      </c>
      <c r="F97" s="38">
        <f t="shared" si="11"/>
        <v>0</v>
      </c>
      <c r="G97" s="38">
        <f t="shared" si="11"/>
        <v>0</v>
      </c>
      <c r="H97" s="38">
        <f t="shared" si="11"/>
        <v>0</v>
      </c>
      <c r="I97" s="38">
        <f t="shared" si="11"/>
        <v>0</v>
      </c>
      <c r="J97" s="38">
        <f t="shared" si="11"/>
        <v>0</v>
      </c>
      <c r="K97" s="38">
        <f t="shared" si="11"/>
        <v>0</v>
      </c>
      <c r="L97" s="38">
        <f t="shared" si="11"/>
        <v>0</v>
      </c>
      <c r="M97" s="38">
        <f t="shared" si="11"/>
        <v>-5</v>
      </c>
      <c r="N97" s="38">
        <f t="shared" si="11"/>
        <v>-5</v>
      </c>
      <c r="O97" s="38">
        <f t="shared" si="11"/>
        <v>-5</v>
      </c>
      <c r="P97" s="38">
        <f t="shared" si="11"/>
        <v>-5</v>
      </c>
      <c r="Q97" s="38">
        <f t="shared" si="11"/>
        <v>0</v>
      </c>
      <c r="R97" s="38">
        <f t="shared" si="11"/>
        <v>-13</v>
      </c>
      <c r="S97" s="38">
        <f t="shared" si="11"/>
        <v>-20</v>
      </c>
      <c r="T97" s="38">
        <f t="shared" si="11"/>
        <v>-20</v>
      </c>
      <c r="U97" s="38">
        <f t="shared" si="11"/>
        <v>0</v>
      </c>
      <c r="V97" s="38">
        <f t="shared" si="11"/>
        <v>0</v>
      </c>
      <c r="W97" s="38">
        <f t="shared" si="11"/>
        <v>20</v>
      </c>
      <c r="X97" s="38">
        <f t="shared" si="11"/>
        <v>20</v>
      </c>
      <c r="Y97" s="38">
        <f t="shared" si="11"/>
        <v>0</v>
      </c>
      <c r="Z97" s="38">
        <f t="shared" si="11"/>
        <v>0</v>
      </c>
      <c r="AA97" s="38">
        <f t="shared" si="11"/>
        <v>-5</v>
      </c>
      <c r="AB97" s="39">
        <f t="shared" si="11"/>
        <v>-15</v>
      </c>
    </row>
    <row r="98" spans="2:28" ht="17.25" thickTop="1" thickBot="1" x14ac:dyDescent="0.3">
      <c r="B98" s="40" t="str">
        <f t="shared" si="4"/>
        <v>25.06.2022</v>
      </c>
      <c r="C98" s="49">
        <f t="shared" si="5"/>
        <v>134</v>
      </c>
      <c r="D98" s="50">
        <f t="shared" si="6"/>
        <v>-126</v>
      </c>
      <c r="E98" s="55">
        <f t="shared" si="11"/>
        <v>0</v>
      </c>
      <c r="F98" s="38">
        <f t="shared" si="11"/>
        <v>0</v>
      </c>
      <c r="G98" s="38">
        <f t="shared" si="11"/>
        <v>0</v>
      </c>
      <c r="H98" s="38">
        <f t="shared" si="11"/>
        <v>0</v>
      </c>
      <c r="I98" s="38">
        <f t="shared" si="11"/>
        <v>0</v>
      </c>
      <c r="J98" s="38">
        <f t="shared" si="11"/>
        <v>0</v>
      </c>
      <c r="K98" s="38">
        <f t="shared" si="11"/>
        <v>0</v>
      </c>
      <c r="L98" s="38">
        <f t="shared" si="11"/>
        <v>0</v>
      </c>
      <c r="M98" s="38">
        <f t="shared" si="11"/>
        <v>0</v>
      </c>
      <c r="N98" s="38">
        <f t="shared" si="11"/>
        <v>0</v>
      </c>
      <c r="O98" s="38">
        <f t="shared" si="11"/>
        <v>-23</v>
      </c>
      <c r="P98" s="38">
        <f t="shared" si="11"/>
        <v>-23</v>
      </c>
      <c r="Q98" s="38">
        <f t="shared" si="11"/>
        <v>-22</v>
      </c>
      <c r="R98" s="38">
        <f t="shared" si="11"/>
        <v>0</v>
      </c>
      <c r="S98" s="38">
        <f t="shared" si="11"/>
        <v>0</v>
      </c>
      <c r="T98" s="38">
        <f t="shared" si="11"/>
        <v>0</v>
      </c>
      <c r="U98" s="38">
        <f t="shared" si="11"/>
        <v>22</v>
      </c>
      <c r="V98" s="38">
        <f t="shared" si="11"/>
        <v>55</v>
      </c>
      <c r="W98" s="38">
        <f t="shared" si="11"/>
        <v>53</v>
      </c>
      <c r="X98" s="38">
        <f t="shared" si="11"/>
        <v>4</v>
      </c>
      <c r="Y98" s="38">
        <f t="shared" si="11"/>
        <v>-13</v>
      </c>
      <c r="Z98" s="38">
        <f t="shared" si="11"/>
        <v>-22</v>
      </c>
      <c r="AA98" s="38">
        <f t="shared" si="11"/>
        <v>-23</v>
      </c>
      <c r="AB98" s="39">
        <f t="shared" si="11"/>
        <v>0</v>
      </c>
    </row>
    <row r="99" spans="2:28" ht="17.25" thickTop="1" thickBot="1" x14ac:dyDescent="0.3">
      <c r="B99" s="40" t="str">
        <f t="shared" si="4"/>
        <v>26.06.2022</v>
      </c>
      <c r="C99" s="49">
        <f t="shared" si="5"/>
        <v>0</v>
      </c>
      <c r="D99" s="50">
        <f t="shared" si="6"/>
        <v>-119</v>
      </c>
      <c r="E99" s="55">
        <f t="shared" si="11"/>
        <v>0</v>
      </c>
      <c r="F99" s="38">
        <f t="shared" si="11"/>
        <v>0</v>
      </c>
      <c r="G99" s="38">
        <f t="shared" si="11"/>
        <v>0</v>
      </c>
      <c r="H99" s="38">
        <f t="shared" si="11"/>
        <v>0</v>
      </c>
      <c r="I99" s="38">
        <f t="shared" si="11"/>
        <v>0</v>
      </c>
      <c r="J99" s="38">
        <f t="shared" si="11"/>
        <v>0</v>
      </c>
      <c r="K99" s="38">
        <f t="shared" si="11"/>
        <v>0</v>
      </c>
      <c r="L99" s="38">
        <f t="shared" si="11"/>
        <v>0</v>
      </c>
      <c r="M99" s="38">
        <f t="shared" si="11"/>
        <v>0</v>
      </c>
      <c r="N99" s="38">
        <f t="shared" si="11"/>
        <v>0</v>
      </c>
      <c r="O99" s="38">
        <f t="shared" si="11"/>
        <v>0</v>
      </c>
      <c r="P99" s="38">
        <f t="shared" si="11"/>
        <v>0</v>
      </c>
      <c r="Q99" s="38">
        <f t="shared" si="11"/>
        <v>0</v>
      </c>
      <c r="R99" s="38">
        <f t="shared" si="11"/>
        <v>0</v>
      </c>
      <c r="S99" s="38">
        <f t="shared" si="11"/>
        <v>0</v>
      </c>
      <c r="T99" s="38">
        <f t="shared" si="11"/>
        <v>-4</v>
      </c>
      <c r="U99" s="38">
        <f t="shared" si="11"/>
        <v>0</v>
      </c>
      <c r="V99" s="38">
        <f t="shared" si="11"/>
        <v>-18</v>
      </c>
      <c r="W99" s="38">
        <f t="shared" si="11"/>
        <v>-13</v>
      </c>
      <c r="X99" s="38">
        <f t="shared" si="11"/>
        <v>0</v>
      </c>
      <c r="Y99" s="38">
        <f t="shared" si="11"/>
        <v>-17</v>
      </c>
      <c r="Z99" s="38">
        <f t="shared" si="11"/>
        <v>-50</v>
      </c>
      <c r="AA99" s="38">
        <f t="shared" si="11"/>
        <v>0</v>
      </c>
      <c r="AB99" s="39">
        <f t="shared" si="11"/>
        <v>-17</v>
      </c>
    </row>
    <row r="100" spans="2:28" ht="17.25" thickTop="1" thickBot="1" x14ac:dyDescent="0.3">
      <c r="B100" s="40" t="str">
        <f t="shared" si="4"/>
        <v>27.06.2022</v>
      </c>
      <c r="C100" s="49">
        <f t="shared" si="5"/>
        <v>0</v>
      </c>
      <c r="D100" s="50">
        <f t="shared" si="6"/>
        <v>-44</v>
      </c>
      <c r="E100" s="55">
        <f t="shared" si="11"/>
        <v>0</v>
      </c>
      <c r="F100" s="38">
        <f t="shared" si="11"/>
        <v>0</v>
      </c>
      <c r="G100" s="38">
        <f t="shared" si="11"/>
        <v>0</v>
      </c>
      <c r="H100" s="38">
        <f t="shared" si="11"/>
        <v>0</v>
      </c>
      <c r="I100" s="38">
        <f t="shared" si="11"/>
        <v>0</v>
      </c>
      <c r="J100" s="38">
        <f t="shared" si="11"/>
        <v>0</v>
      </c>
      <c r="K100" s="38">
        <f t="shared" si="11"/>
        <v>0</v>
      </c>
      <c r="L100" s="38">
        <f t="shared" si="11"/>
        <v>0</v>
      </c>
      <c r="M100" s="38">
        <f t="shared" si="11"/>
        <v>0</v>
      </c>
      <c r="N100" s="38">
        <f t="shared" si="11"/>
        <v>0</v>
      </c>
      <c r="O100" s="38">
        <f t="shared" si="11"/>
        <v>0</v>
      </c>
      <c r="P100" s="38">
        <f t="shared" si="11"/>
        <v>0</v>
      </c>
      <c r="Q100" s="38">
        <f t="shared" si="11"/>
        <v>0</v>
      </c>
      <c r="R100" s="38">
        <f t="shared" si="11"/>
        <v>0</v>
      </c>
      <c r="S100" s="38">
        <f t="shared" si="11"/>
        <v>0</v>
      </c>
      <c r="T100" s="38">
        <f t="shared" si="11"/>
        <v>0</v>
      </c>
      <c r="U100" s="38">
        <f t="shared" si="11"/>
        <v>0</v>
      </c>
      <c r="V100" s="38">
        <f t="shared" si="11"/>
        <v>0</v>
      </c>
      <c r="W100" s="38">
        <f t="shared" si="11"/>
        <v>0</v>
      </c>
      <c r="X100" s="38">
        <f t="shared" si="11"/>
        <v>0</v>
      </c>
      <c r="Y100" s="38">
        <f t="shared" si="11"/>
        <v>0</v>
      </c>
      <c r="Z100" s="38">
        <f t="shared" si="11"/>
        <v>-23</v>
      </c>
      <c r="AA100" s="38">
        <f t="shared" si="11"/>
        <v>-21</v>
      </c>
      <c r="AB100" s="39">
        <f t="shared" si="11"/>
        <v>0</v>
      </c>
    </row>
    <row r="101" spans="2:28" ht="17.25" thickTop="1" thickBot="1" x14ac:dyDescent="0.3">
      <c r="B101" s="40" t="str">
        <f t="shared" si="4"/>
        <v>28.06.2022</v>
      </c>
      <c r="C101" s="49">
        <f t="shared" si="5"/>
        <v>58</v>
      </c>
      <c r="D101" s="50">
        <f t="shared" si="6"/>
        <v>-100</v>
      </c>
      <c r="E101" s="55">
        <f t="shared" si="11"/>
        <v>0</v>
      </c>
      <c r="F101" s="38">
        <f t="shared" si="11"/>
        <v>0</v>
      </c>
      <c r="G101" s="38">
        <f t="shared" si="11"/>
        <v>0</v>
      </c>
      <c r="H101" s="38">
        <f t="shared" si="11"/>
        <v>0</v>
      </c>
      <c r="I101" s="38">
        <f t="shared" si="11"/>
        <v>0</v>
      </c>
      <c r="J101" s="38">
        <f t="shared" si="11"/>
        <v>0</v>
      </c>
      <c r="K101" s="38">
        <f t="shared" si="11"/>
        <v>0</v>
      </c>
      <c r="L101" s="38">
        <f t="shared" si="11"/>
        <v>0</v>
      </c>
      <c r="M101" s="38">
        <f t="shared" si="11"/>
        <v>0</v>
      </c>
      <c r="N101" s="38">
        <f t="shared" si="11"/>
        <v>0</v>
      </c>
      <c r="O101" s="38">
        <f t="shared" si="11"/>
        <v>0</v>
      </c>
      <c r="P101" s="38">
        <f t="shared" si="11"/>
        <v>-21</v>
      </c>
      <c r="Q101" s="38">
        <f t="shared" si="11"/>
        <v>-13</v>
      </c>
      <c r="R101" s="38">
        <f t="shared" si="11"/>
        <v>0</v>
      </c>
      <c r="S101" s="38">
        <f t="shared" si="11"/>
        <v>0</v>
      </c>
      <c r="T101" s="38">
        <f t="shared" si="11"/>
        <v>20</v>
      </c>
      <c r="U101" s="38">
        <f t="shared" si="11"/>
        <v>20</v>
      </c>
      <c r="V101" s="38">
        <f t="shared" si="11"/>
        <v>1</v>
      </c>
      <c r="W101" s="38">
        <f t="shared" si="11"/>
        <v>11</v>
      </c>
      <c r="X101" s="38">
        <f t="shared" si="11"/>
        <v>6</v>
      </c>
      <c r="Y101" s="38">
        <f t="shared" si="11"/>
        <v>0</v>
      </c>
      <c r="Z101" s="38">
        <f t="shared" si="11"/>
        <v>-10</v>
      </c>
      <c r="AA101" s="38">
        <f t="shared" si="11"/>
        <v>-37</v>
      </c>
      <c r="AB101" s="39">
        <f t="shared" si="11"/>
        <v>-19</v>
      </c>
    </row>
    <row r="102" spans="2:28" ht="17.25" thickTop="1" thickBot="1" x14ac:dyDescent="0.3">
      <c r="B102" s="40" t="str">
        <f>B67</f>
        <v>29.06.2022</v>
      </c>
      <c r="C102" s="49">
        <f t="shared" si="5"/>
        <v>32</v>
      </c>
      <c r="D102" s="50">
        <f t="shared" si="6"/>
        <v>-155</v>
      </c>
      <c r="E102" s="55">
        <f t="shared" si="11"/>
        <v>0</v>
      </c>
      <c r="F102" s="38">
        <f t="shared" si="11"/>
        <v>0</v>
      </c>
      <c r="G102" s="38">
        <f t="shared" si="11"/>
        <v>0</v>
      </c>
      <c r="H102" s="38">
        <f t="shared" si="11"/>
        <v>0</v>
      </c>
      <c r="I102" s="38">
        <f t="shared" si="11"/>
        <v>0</v>
      </c>
      <c r="J102" s="38">
        <f t="shared" si="11"/>
        <v>0</v>
      </c>
      <c r="K102" s="38">
        <f t="shared" si="11"/>
        <v>0</v>
      </c>
      <c r="L102" s="38">
        <f t="shared" si="11"/>
        <v>0</v>
      </c>
      <c r="M102" s="38">
        <f t="shared" si="11"/>
        <v>0</v>
      </c>
      <c r="N102" s="38">
        <f t="shared" si="11"/>
        <v>0</v>
      </c>
      <c r="O102" s="38">
        <f t="shared" si="11"/>
        <v>-15</v>
      </c>
      <c r="P102" s="38">
        <f t="shared" si="11"/>
        <v>-22</v>
      </c>
      <c r="Q102" s="38">
        <f t="shared" si="11"/>
        <v>-22</v>
      </c>
      <c r="R102" s="38">
        <f t="shared" si="11"/>
        <v>-20</v>
      </c>
      <c r="S102" s="38">
        <f t="shared" si="11"/>
        <v>-20</v>
      </c>
      <c r="T102" s="38">
        <f t="shared" si="11"/>
        <v>0</v>
      </c>
      <c r="U102" s="38">
        <f t="shared" si="11"/>
        <v>0</v>
      </c>
      <c r="V102" s="38">
        <f t="shared" si="11"/>
        <v>12</v>
      </c>
      <c r="W102" s="38">
        <f t="shared" si="11"/>
        <v>20</v>
      </c>
      <c r="X102" s="38">
        <f t="shared" si="11"/>
        <v>0</v>
      </c>
      <c r="Y102" s="38">
        <f t="shared" si="11"/>
        <v>0</v>
      </c>
      <c r="Z102" s="38">
        <f t="shared" si="11"/>
        <v>-23</v>
      </c>
      <c r="AA102" s="38">
        <f t="shared" si="11"/>
        <v>-23</v>
      </c>
      <c r="AB102" s="39">
        <f t="shared" si="11"/>
        <v>-10</v>
      </c>
    </row>
    <row r="103" spans="2:28" ht="16.5" thickTop="1" x14ac:dyDescent="0.25">
      <c r="B103" s="41" t="str">
        <f t="shared" si="4"/>
        <v>30.06.2022</v>
      </c>
      <c r="C103" s="60">
        <f t="shared" si="5"/>
        <v>0</v>
      </c>
      <c r="D103" s="61">
        <f t="shared" si="6"/>
        <v>-255</v>
      </c>
      <c r="E103" s="45">
        <f t="shared" si="11"/>
        <v>0</v>
      </c>
      <c r="F103" s="46">
        <f t="shared" si="11"/>
        <v>0</v>
      </c>
      <c r="G103" s="46">
        <f t="shared" si="11"/>
        <v>0</v>
      </c>
      <c r="H103" s="46">
        <f t="shared" si="11"/>
        <v>0</v>
      </c>
      <c r="I103" s="46">
        <f t="shared" si="11"/>
        <v>0</v>
      </c>
      <c r="J103" s="46">
        <f t="shared" si="11"/>
        <v>0</v>
      </c>
      <c r="K103" s="46">
        <f t="shared" si="11"/>
        <v>0</v>
      </c>
      <c r="L103" s="46">
        <f t="shared" si="11"/>
        <v>0</v>
      </c>
      <c r="M103" s="46">
        <f t="shared" si="11"/>
        <v>0</v>
      </c>
      <c r="N103" s="46">
        <f t="shared" si="11"/>
        <v>0</v>
      </c>
      <c r="O103" s="46">
        <f t="shared" si="11"/>
        <v>-23</v>
      </c>
      <c r="P103" s="46">
        <f t="shared" si="11"/>
        <v>-46</v>
      </c>
      <c r="Q103" s="46">
        <f t="shared" si="11"/>
        <v>-44</v>
      </c>
      <c r="R103" s="46">
        <f t="shared" si="11"/>
        <v>-32</v>
      </c>
      <c r="S103" s="46">
        <f t="shared" si="11"/>
        <v>-18</v>
      </c>
      <c r="T103" s="46">
        <f t="shared" si="11"/>
        <v>0</v>
      </c>
      <c r="U103" s="46">
        <f t="shared" si="11"/>
        <v>0</v>
      </c>
      <c r="V103" s="46">
        <f t="shared" si="11"/>
        <v>0</v>
      </c>
      <c r="W103" s="46">
        <f t="shared" si="11"/>
        <v>-23</v>
      </c>
      <c r="X103" s="46">
        <f t="shared" si="11"/>
        <v>-23</v>
      </c>
      <c r="Y103" s="46">
        <f t="shared" si="11"/>
        <v>-23</v>
      </c>
      <c r="Z103" s="46">
        <f t="shared" si="11"/>
        <v>-23</v>
      </c>
      <c r="AA103" s="46">
        <f t="shared" si="11"/>
        <v>0</v>
      </c>
      <c r="AB103" s="47">
        <f t="shared" si="11"/>
        <v>0</v>
      </c>
    </row>
    <row r="104" spans="2:28" ht="15.75" hidden="1" x14ac:dyDescent="0.25">
      <c r="B104" s="41" t="str">
        <f t="shared" si="4"/>
        <v>31.06.2022</v>
      </c>
      <c r="C104" s="60">
        <f t="shared" si="5"/>
        <v>0</v>
      </c>
      <c r="D104" s="61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  <row r="105" spans="2:28" x14ac:dyDescent="0.25">
      <c r="C105" s="62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58E7-00F9-4038-B0F5-1573CD184A19}">
  <sheetPr codeName="Sheet8"/>
  <dimension ref="B2:AB34"/>
  <sheetViews>
    <sheetView zoomScale="85" zoomScaleNormal="85" workbookViewId="0">
      <selection activeCell="D37" sqref="D37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5.28515625" style="1" bestFit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2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4" t="s">
        <v>16</v>
      </c>
      <c r="T3" s="33" t="s">
        <v>17</v>
      </c>
      <c r="U3" s="33" t="s">
        <v>18</v>
      </c>
      <c r="V3" s="33" t="s">
        <v>19</v>
      </c>
      <c r="W3" s="33" t="s">
        <v>20</v>
      </c>
      <c r="X3" s="33" t="s">
        <v>21</v>
      </c>
      <c r="Y3" s="33" t="s">
        <v>22</v>
      </c>
      <c r="Z3" s="33" t="s">
        <v>23</v>
      </c>
      <c r="AA3" s="33" t="s">
        <v>24</v>
      </c>
      <c r="AB3" s="35" t="s">
        <v>25</v>
      </c>
    </row>
    <row r="4" spans="2:28" ht="17.25" thickTop="1" thickBot="1" x14ac:dyDescent="0.3">
      <c r="B4" s="36" t="str">
        <f>'Angazirana aFRR energija'!B4</f>
        <v>01.06.2022</v>
      </c>
      <c r="C4" s="85">
        <f>SUM(E4:AB4)</f>
        <v>424.85469999999981</v>
      </c>
      <c r="D4" s="86"/>
      <c r="E4" s="51">
        <v>25.394600000000001</v>
      </c>
      <c r="F4" s="52">
        <v>59.173900000000003</v>
      </c>
      <c r="G4" s="52">
        <v>84.872799999999998</v>
      </c>
      <c r="H4" s="52">
        <v>97.972399999999993</v>
      </c>
      <c r="I4" s="52">
        <v>89.314700000000002</v>
      </c>
      <c r="J4" s="52">
        <v>85.050799999999995</v>
      </c>
      <c r="K4" s="52">
        <v>49.976799999999997</v>
      </c>
      <c r="L4" s="52">
        <v>13.2996</v>
      </c>
      <c r="M4" s="52">
        <v>-8.1998999999999995</v>
      </c>
      <c r="N4" s="52">
        <v>-2.5032999999999999</v>
      </c>
      <c r="O4" s="52">
        <v>2.7098</v>
      </c>
      <c r="P4" s="52">
        <v>-6.8041999999999998</v>
      </c>
      <c r="Q4" s="52">
        <v>-10.880100000000001</v>
      </c>
      <c r="R4" s="53">
        <v>-11.2186</v>
      </c>
      <c r="S4" s="54">
        <v>-6.6753999999999998</v>
      </c>
      <c r="T4" s="38">
        <v>-12.581200000000001</v>
      </c>
      <c r="U4" s="38">
        <v>-39.6614</v>
      </c>
      <c r="V4" s="38">
        <v>19.901499999999999</v>
      </c>
      <c r="W4" s="38">
        <v>-0.88400000000000001</v>
      </c>
      <c r="X4" s="38">
        <v>-5.8136000000000001</v>
      </c>
      <c r="Y4" s="38">
        <v>-6.3052000000000001</v>
      </c>
      <c r="Z4" s="38">
        <v>3.8035000000000001</v>
      </c>
      <c r="AA4" s="38">
        <v>3.7147999999999999</v>
      </c>
      <c r="AB4" s="39">
        <v>1.1963999999999999</v>
      </c>
    </row>
    <row r="5" spans="2:28" ht="17.25" thickTop="1" thickBot="1" x14ac:dyDescent="0.3">
      <c r="B5" s="40" t="str">
        <f>'Angazirana aFRR energija'!B5</f>
        <v>02.06.2022</v>
      </c>
      <c r="C5" s="85">
        <f t="shared" ref="C5:C33" si="0">SUM(E5:AB5)</f>
        <v>844.45349999999974</v>
      </c>
      <c r="D5" s="86"/>
      <c r="E5" s="55">
        <v>14.8673</v>
      </c>
      <c r="F5" s="38">
        <v>32.888399999999997</v>
      </c>
      <c r="G5" s="38">
        <v>66.906599999999997</v>
      </c>
      <c r="H5" s="38">
        <v>77.819000000000003</v>
      </c>
      <c r="I5" s="38">
        <v>97.136200000000002</v>
      </c>
      <c r="J5" s="38">
        <v>107.5629</v>
      </c>
      <c r="K5" s="38">
        <v>92.190700000000007</v>
      </c>
      <c r="L5" s="38">
        <v>100.61239999999999</v>
      </c>
      <c r="M5" s="38">
        <v>84.994299999999996</v>
      </c>
      <c r="N5" s="38">
        <v>32.694000000000003</v>
      </c>
      <c r="O5" s="38">
        <v>37.055100000000003</v>
      </c>
      <c r="P5" s="38">
        <v>20.042200000000001</v>
      </c>
      <c r="Q5" s="38">
        <v>0.15409999999999999</v>
      </c>
      <c r="R5" s="38">
        <v>4.0313999999999997</v>
      </c>
      <c r="S5" s="38">
        <v>6.0946999999999996</v>
      </c>
      <c r="T5" s="38">
        <v>1.3186</v>
      </c>
      <c r="U5" s="38">
        <v>5.9538000000000002</v>
      </c>
      <c r="V5" s="38">
        <v>6.4264999999999999</v>
      </c>
      <c r="W5" s="38">
        <v>6.9672999999999998</v>
      </c>
      <c r="X5" s="38">
        <v>7.2708000000000004</v>
      </c>
      <c r="Y5" s="38">
        <v>7.2089999999999996</v>
      </c>
      <c r="Z5" s="38">
        <v>15.702999999999999</v>
      </c>
      <c r="AA5" s="38">
        <v>7.7812999999999999</v>
      </c>
      <c r="AB5" s="39">
        <v>10.773899999999999</v>
      </c>
    </row>
    <row r="6" spans="2:28" ht="17.25" thickTop="1" thickBot="1" x14ac:dyDescent="0.3">
      <c r="B6" s="40" t="str">
        <f>'Angazirana aFRR energija'!B6</f>
        <v>03.06.2022</v>
      </c>
      <c r="C6" s="85">
        <f t="shared" si="0"/>
        <v>336.2394000000001</v>
      </c>
      <c r="D6" s="86"/>
      <c r="E6" s="55">
        <v>11.2569</v>
      </c>
      <c r="F6" s="38">
        <v>32.871200000000002</v>
      </c>
      <c r="G6" s="38">
        <v>61.278399999999998</v>
      </c>
      <c r="H6" s="38">
        <v>83.332599999999999</v>
      </c>
      <c r="I6" s="38">
        <v>85.220200000000006</v>
      </c>
      <c r="J6" s="38">
        <v>81.992500000000007</v>
      </c>
      <c r="K6" s="38">
        <v>51.747199999999999</v>
      </c>
      <c r="L6" s="38">
        <v>29.828700000000001</v>
      </c>
      <c r="M6" s="38">
        <v>3.2964000000000002</v>
      </c>
      <c r="N6" s="38">
        <v>-11.4636</v>
      </c>
      <c r="O6" s="38">
        <v>-9.0518000000000001</v>
      </c>
      <c r="P6" s="38">
        <v>-26.422599999999999</v>
      </c>
      <c r="Q6" s="38">
        <v>-24.1357</v>
      </c>
      <c r="R6" s="38">
        <v>-7.6588000000000003</v>
      </c>
      <c r="S6" s="38">
        <v>-7.5174000000000003</v>
      </c>
      <c r="T6" s="38">
        <v>-8.4057999999999993</v>
      </c>
      <c r="U6" s="38">
        <v>-8.3137000000000008</v>
      </c>
      <c r="V6" s="38">
        <v>-9.6425000000000001</v>
      </c>
      <c r="W6" s="38">
        <v>-6.9886999999999997</v>
      </c>
      <c r="X6" s="38">
        <v>-6.2271000000000001</v>
      </c>
      <c r="Y6" s="38">
        <v>-1.6161000000000001</v>
      </c>
      <c r="Z6" s="38">
        <v>25.846699999999998</v>
      </c>
      <c r="AA6" s="38">
        <v>-2.3400000000000001E-2</v>
      </c>
      <c r="AB6" s="39">
        <v>-2.9641999999999999</v>
      </c>
    </row>
    <row r="7" spans="2:28" ht="17.25" thickTop="1" thickBot="1" x14ac:dyDescent="0.3">
      <c r="B7" s="40" t="str">
        <f>'Angazirana aFRR energija'!B7</f>
        <v>04.06.2022</v>
      </c>
      <c r="C7" s="85">
        <f t="shared" si="0"/>
        <v>-55.322700000000012</v>
      </c>
      <c r="D7" s="86"/>
      <c r="E7" s="55">
        <v>4.3205999999999998</v>
      </c>
      <c r="F7" s="38">
        <v>6.7759999999999998</v>
      </c>
      <c r="G7" s="38">
        <v>6.2977999999999996</v>
      </c>
      <c r="H7" s="38">
        <v>24.894300000000001</v>
      </c>
      <c r="I7" s="38">
        <v>4.4044999999999996</v>
      </c>
      <c r="J7" s="38">
        <v>9.3468</v>
      </c>
      <c r="K7" s="38">
        <v>-6.9718</v>
      </c>
      <c r="L7" s="38">
        <v>4.5361000000000002</v>
      </c>
      <c r="M7" s="38">
        <v>-9.5779999999999994</v>
      </c>
      <c r="N7" s="38">
        <v>1.3952</v>
      </c>
      <c r="O7" s="38">
        <v>-4.8007999999999997</v>
      </c>
      <c r="P7" s="38">
        <v>-7.4394999999999998</v>
      </c>
      <c r="Q7" s="38">
        <v>-8.4367999999999999</v>
      </c>
      <c r="R7" s="38">
        <v>-8.5787999999999993</v>
      </c>
      <c r="S7" s="38">
        <v>-11.895</v>
      </c>
      <c r="T7" s="38">
        <v>-8.3204999999999991</v>
      </c>
      <c r="U7" s="38">
        <v>-8.5670999999999999</v>
      </c>
      <c r="V7" s="38">
        <v>-7.2923</v>
      </c>
      <c r="W7" s="38">
        <v>-8.06</v>
      </c>
      <c r="X7" s="38">
        <v>-8.4638000000000009</v>
      </c>
      <c r="Y7" s="38">
        <v>-5.6970999999999998</v>
      </c>
      <c r="Z7" s="38">
        <v>2.1427</v>
      </c>
      <c r="AA7" s="38">
        <v>-10.545999999999999</v>
      </c>
      <c r="AB7" s="39">
        <v>-4.7892000000000001</v>
      </c>
    </row>
    <row r="8" spans="2:28" ht="17.25" thickTop="1" thickBot="1" x14ac:dyDescent="0.3">
      <c r="B8" s="40" t="str">
        <f>'Angazirana aFRR energija'!B8</f>
        <v>05.06.2022</v>
      </c>
      <c r="C8" s="85">
        <f t="shared" si="0"/>
        <v>-150.24210000000002</v>
      </c>
      <c r="D8" s="86"/>
      <c r="E8" s="55">
        <v>-15.901999999999999</v>
      </c>
      <c r="F8" s="38">
        <v>-43.188800000000001</v>
      </c>
      <c r="G8" s="38">
        <v>0.77700000000000002</v>
      </c>
      <c r="H8" s="38">
        <v>-6.8189000000000002</v>
      </c>
      <c r="I8" s="56">
        <v>6.3874000000000004</v>
      </c>
      <c r="J8" s="38">
        <v>0.15559999999999999</v>
      </c>
      <c r="K8" s="38">
        <v>-8.9968000000000004</v>
      </c>
      <c r="L8" s="38">
        <v>-17.894600000000001</v>
      </c>
      <c r="M8" s="38">
        <v>15.818300000000001</v>
      </c>
      <c r="N8" s="38">
        <v>-5.9565000000000001</v>
      </c>
      <c r="O8" s="38">
        <v>-15.1906</v>
      </c>
      <c r="P8" s="38">
        <v>-1.7222999999999999</v>
      </c>
      <c r="Q8" s="38">
        <v>-5.6539999999999999</v>
      </c>
      <c r="R8" s="38">
        <v>3.7898999999999998</v>
      </c>
      <c r="S8" s="38">
        <v>16.275400000000001</v>
      </c>
      <c r="T8" s="38">
        <v>-0.5847</v>
      </c>
      <c r="U8" s="38">
        <v>-6.0167000000000002</v>
      </c>
      <c r="V8" s="38">
        <v>-5.4208999999999996</v>
      </c>
      <c r="W8" s="38">
        <v>-6.8268000000000004</v>
      </c>
      <c r="X8" s="38">
        <v>-9.6606000000000005</v>
      </c>
      <c r="Y8" s="38">
        <v>-11.436999999999999</v>
      </c>
      <c r="Z8" s="38">
        <v>-20.252300000000002</v>
      </c>
      <c r="AA8" s="38">
        <v>-6.1391</v>
      </c>
      <c r="AB8" s="39">
        <v>-5.7831000000000001</v>
      </c>
    </row>
    <row r="9" spans="2:28" ht="17.25" thickTop="1" thickBot="1" x14ac:dyDescent="0.3">
      <c r="B9" s="40" t="str">
        <f>'Angazirana aFRR energija'!B9</f>
        <v>06.06.2022</v>
      </c>
      <c r="C9" s="85">
        <f t="shared" si="0"/>
        <v>-3.9014999999999946</v>
      </c>
      <c r="D9" s="86"/>
      <c r="E9" s="55">
        <v>-10.749499999999999</v>
      </c>
      <c r="F9" s="38">
        <v>-5.9661</v>
      </c>
      <c r="G9" s="38">
        <v>12.9589</v>
      </c>
      <c r="H9" s="38">
        <v>21.844000000000001</v>
      </c>
      <c r="I9" s="38">
        <v>39.041699999999999</v>
      </c>
      <c r="J9" s="38">
        <v>38.046300000000002</v>
      </c>
      <c r="K9" s="38">
        <v>-4.8228</v>
      </c>
      <c r="L9" s="38">
        <v>19.5854</v>
      </c>
      <c r="M9" s="38">
        <v>-20.8504</v>
      </c>
      <c r="N9" s="38">
        <v>-7.4215</v>
      </c>
      <c r="O9" s="38">
        <v>-19.9087</v>
      </c>
      <c r="P9" s="38">
        <v>1.8716999999999999</v>
      </c>
      <c r="Q9" s="38">
        <v>19.116599999999998</v>
      </c>
      <c r="R9" s="38">
        <v>-28.36</v>
      </c>
      <c r="S9" s="38">
        <v>-9.2219999999999995</v>
      </c>
      <c r="T9" s="38">
        <v>-11.900600000000001</v>
      </c>
      <c r="U9" s="38">
        <v>-12.2224</v>
      </c>
      <c r="V9" s="38">
        <v>-24.633800000000001</v>
      </c>
      <c r="W9" s="38">
        <v>-1.5116000000000001</v>
      </c>
      <c r="X9" s="38">
        <v>2.5356000000000001</v>
      </c>
      <c r="Y9" s="38">
        <v>-7.1139999999999999</v>
      </c>
      <c r="Z9" s="38">
        <v>11.869400000000001</v>
      </c>
      <c r="AA9" s="38">
        <v>-5.2215999999999996</v>
      </c>
      <c r="AB9" s="39">
        <v>-0.86609999999999998</v>
      </c>
    </row>
    <row r="10" spans="2:28" ht="17.25" thickTop="1" thickBot="1" x14ac:dyDescent="0.3">
      <c r="B10" s="40" t="str">
        <f>'Angazirana aFRR energija'!B10</f>
        <v>07.06.2022</v>
      </c>
      <c r="C10" s="85">
        <f t="shared" si="0"/>
        <v>341.40250000000003</v>
      </c>
      <c r="D10" s="86"/>
      <c r="E10" s="55">
        <v>11.623699999999999</v>
      </c>
      <c r="F10" s="38">
        <v>36.637900000000002</v>
      </c>
      <c r="G10" s="38">
        <v>76.194800000000001</v>
      </c>
      <c r="H10" s="38">
        <v>82.906199999999998</v>
      </c>
      <c r="I10" s="38">
        <v>57.886099999999999</v>
      </c>
      <c r="J10" s="38">
        <v>68.647900000000007</v>
      </c>
      <c r="K10" s="38">
        <v>32.212499999999999</v>
      </c>
      <c r="L10" s="38">
        <v>13.317500000000001</v>
      </c>
      <c r="M10" s="38">
        <v>-16.2852</v>
      </c>
      <c r="N10" s="38">
        <v>-7.1082000000000001</v>
      </c>
      <c r="O10" s="38">
        <v>-0.44979999999999998</v>
      </c>
      <c r="P10" s="38">
        <v>-0.54620000000000002</v>
      </c>
      <c r="Q10" s="38">
        <v>0.94610000000000005</v>
      </c>
      <c r="R10" s="38">
        <v>4.0690999999999997</v>
      </c>
      <c r="S10" s="38">
        <v>-1.7014</v>
      </c>
      <c r="T10" s="38">
        <v>-9.6557999999999993</v>
      </c>
      <c r="U10" s="38">
        <v>-8.6662999999999997</v>
      </c>
      <c r="V10" s="38">
        <v>1.5078</v>
      </c>
      <c r="W10" s="38">
        <v>11.3721</v>
      </c>
      <c r="X10" s="38">
        <v>2.0306999999999999</v>
      </c>
      <c r="Y10" s="38">
        <v>-23.635200000000001</v>
      </c>
      <c r="Z10" s="38">
        <v>11.3207</v>
      </c>
      <c r="AA10" s="38">
        <v>-1.806</v>
      </c>
      <c r="AB10" s="39">
        <v>0.58350000000000002</v>
      </c>
    </row>
    <row r="11" spans="2:28" ht="17.25" thickTop="1" thickBot="1" x14ac:dyDescent="0.3">
      <c r="B11" s="40" t="str">
        <f>'Angazirana aFRR energija'!B11</f>
        <v>08.06.2022</v>
      </c>
      <c r="C11" s="85">
        <f t="shared" si="0"/>
        <v>205.80350000000001</v>
      </c>
      <c r="D11" s="86"/>
      <c r="E11" s="55">
        <v>4.4055999999999997</v>
      </c>
      <c r="F11" s="38">
        <v>-3.0346000000000002</v>
      </c>
      <c r="G11" s="38">
        <v>30.458100000000002</v>
      </c>
      <c r="H11" s="38">
        <v>41.262700000000002</v>
      </c>
      <c r="I11" s="38">
        <v>27.255500000000001</v>
      </c>
      <c r="J11" s="38">
        <v>35.747399999999999</v>
      </c>
      <c r="K11" s="38">
        <v>6.1787999999999998</v>
      </c>
      <c r="L11" s="38">
        <v>28.871200000000002</v>
      </c>
      <c r="M11" s="38">
        <v>-18.860199999999999</v>
      </c>
      <c r="N11" s="38">
        <v>37.7209</v>
      </c>
      <c r="O11" s="38">
        <v>3.9661</v>
      </c>
      <c r="P11" s="38">
        <v>10.832800000000001</v>
      </c>
      <c r="Q11" s="38">
        <v>18.6935</v>
      </c>
      <c r="R11" s="38">
        <v>9.2060999999999993</v>
      </c>
      <c r="S11" s="38">
        <v>-6.6482000000000001</v>
      </c>
      <c r="T11" s="38">
        <v>-8.7112999999999996</v>
      </c>
      <c r="U11" s="38">
        <v>-8.5246999999999993</v>
      </c>
      <c r="V11" s="38">
        <v>-7.4470999999999998</v>
      </c>
      <c r="W11" s="38">
        <v>8.9625000000000004</v>
      </c>
      <c r="X11" s="38">
        <v>14.9495</v>
      </c>
      <c r="Y11" s="38">
        <v>-8.4651999999999994</v>
      </c>
      <c r="Z11" s="38">
        <v>-6.4353999999999996</v>
      </c>
      <c r="AA11" s="38">
        <v>-8.5914000000000001</v>
      </c>
      <c r="AB11" s="39">
        <v>4.0109000000000004</v>
      </c>
    </row>
    <row r="12" spans="2:28" ht="17.25" thickTop="1" thickBot="1" x14ac:dyDescent="0.3">
      <c r="B12" s="40" t="str">
        <f>'Angazirana aFRR energija'!B12</f>
        <v>09.06.2022</v>
      </c>
      <c r="C12" s="85">
        <f t="shared" si="0"/>
        <v>250.45109999999994</v>
      </c>
      <c r="D12" s="86"/>
      <c r="E12" s="55">
        <v>-8.7925000000000004</v>
      </c>
      <c r="F12" s="38">
        <v>-26.461200000000002</v>
      </c>
      <c r="G12" s="38">
        <v>23.1477</v>
      </c>
      <c r="H12" s="38">
        <v>44.463099999999997</v>
      </c>
      <c r="I12" s="38">
        <v>24.1435</v>
      </c>
      <c r="J12" s="38">
        <v>40.061199999999999</v>
      </c>
      <c r="K12" s="38">
        <v>16.020499999999998</v>
      </c>
      <c r="L12" s="38">
        <v>48.620399999999997</v>
      </c>
      <c r="M12" s="38">
        <v>18.102</v>
      </c>
      <c r="N12" s="38">
        <v>31.509699999999999</v>
      </c>
      <c r="O12" s="38">
        <v>36.793700000000001</v>
      </c>
      <c r="P12" s="38">
        <v>17.369299999999999</v>
      </c>
      <c r="Q12" s="38">
        <v>10.750999999999999</v>
      </c>
      <c r="R12" s="38">
        <v>-7.2306999999999997</v>
      </c>
      <c r="S12" s="38">
        <v>-8.3689</v>
      </c>
      <c r="T12" s="38">
        <v>-7.5713999999999997</v>
      </c>
      <c r="U12" s="38">
        <v>6.0342000000000002</v>
      </c>
      <c r="V12" s="38">
        <v>18.0016</v>
      </c>
      <c r="W12" s="38">
        <v>18.279499999999999</v>
      </c>
      <c r="X12" s="38">
        <v>0.14680000000000001</v>
      </c>
      <c r="Y12" s="38">
        <v>-13.152900000000001</v>
      </c>
      <c r="Z12" s="38">
        <v>-10.830399999999999</v>
      </c>
      <c r="AA12" s="38">
        <v>-8.6012000000000004</v>
      </c>
      <c r="AB12" s="39">
        <v>-11.9839</v>
      </c>
    </row>
    <row r="13" spans="2:28" ht="17.25" thickTop="1" thickBot="1" x14ac:dyDescent="0.3">
      <c r="B13" s="40" t="str">
        <f>'Angazirana aFRR energija'!B13</f>
        <v>10.06.2022</v>
      </c>
      <c r="C13" s="85">
        <f t="shared" si="0"/>
        <v>364.12080000000003</v>
      </c>
      <c r="D13" s="86"/>
      <c r="E13" s="55">
        <v>-23.8065</v>
      </c>
      <c r="F13" s="38">
        <v>-12.618499999999999</v>
      </c>
      <c r="G13" s="38">
        <v>28.105</v>
      </c>
      <c r="H13" s="38">
        <v>43.488500000000002</v>
      </c>
      <c r="I13" s="38">
        <v>39.911000000000001</v>
      </c>
      <c r="J13" s="38">
        <v>57.5077</v>
      </c>
      <c r="K13" s="38">
        <v>32.542900000000003</v>
      </c>
      <c r="L13" s="38">
        <v>72.054900000000004</v>
      </c>
      <c r="M13" s="38">
        <v>33.787500000000001</v>
      </c>
      <c r="N13" s="38">
        <v>39.577300000000001</v>
      </c>
      <c r="O13" s="38">
        <v>39.6374</v>
      </c>
      <c r="P13" s="38">
        <v>16.781700000000001</v>
      </c>
      <c r="Q13" s="38">
        <v>21.1968</v>
      </c>
      <c r="R13" s="38">
        <v>22.407900000000001</v>
      </c>
      <c r="S13" s="38">
        <v>-6.3155999999999999</v>
      </c>
      <c r="T13" s="38">
        <v>-5.7222</v>
      </c>
      <c r="U13" s="38">
        <v>7.6440000000000001</v>
      </c>
      <c r="V13" s="38">
        <v>1.6578999999999999</v>
      </c>
      <c r="W13" s="38">
        <v>3.3203</v>
      </c>
      <c r="X13" s="38">
        <v>-14.7865</v>
      </c>
      <c r="Y13" s="38">
        <v>-9.3598999999999997</v>
      </c>
      <c r="Z13" s="38">
        <v>-0.49509999999999998</v>
      </c>
      <c r="AA13" s="38">
        <v>-15.411899999999999</v>
      </c>
      <c r="AB13" s="39">
        <v>-6.9837999999999996</v>
      </c>
    </row>
    <row r="14" spans="2:28" ht="17.25" thickTop="1" thickBot="1" x14ac:dyDescent="0.3">
      <c r="B14" s="40" t="str">
        <f>'Angazirana aFRR energija'!B14</f>
        <v>11.06.2022</v>
      </c>
      <c r="C14" s="85">
        <f t="shared" si="0"/>
        <v>1099.3009999999997</v>
      </c>
      <c r="D14" s="86"/>
      <c r="E14" s="55">
        <v>36.293300000000002</v>
      </c>
      <c r="F14" s="38">
        <v>20.252199999999998</v>
      </c>
      <c r="G14" s="38">
        <v>70.690399999999997</v>
      </c>
      <c r="H14" s="38">
        <v>85.841700000000003</v>
      </c>
      <c r="I14" s="38">
        <v>77.371200000000002</v>
      </c>
      <c r="J14" s="38">
        <v>69.668099999999995</v>
      </c>
      <c r="K14" s="38">
        <v>58.034399999999998</v>
      </c>
      <c r="L14" s="38">
        <v>110.03019999999999</v>
      </c>
      <c r="M14" s="38">
        <v>71.498599999999996</v>
      </c>
      <c r="N14" s="38">
        <v>45.717799999999997</v>
      </c>
      <c r="O14" s="38">
        <v>22.860099999999999</v>
      </c>
      <c r="P14" s="38">
        <v>64.176299999999998</v>
      </c>
      <c r="Q14" s="38">
        <v>59.571300000000001</v>
      </c>
      <c r="R14" s="38">
        <v>7.4367000000000001</v>
      </c>
      <c r="S14" s="38">
        <v>21.593900000000001</v>
      </c>
      <c r="T14" s="38">
        <v>33.0486</v>
      </c>
      <c r="U14" s="38">
        <v>33.969700000000003</v>
      </c>
      <c r="V14" s="38">
        <v>28.6356</v>
      </c>
      <c r="W14" s="38">
        <v>36.682600000000001</v>
      </c>
      <c r="X14" s="38">
        <v>39.7271</v>
      </c>
      <c r="Y14" s="38">
        <v>18.678799999999999</v>
      </c>
      <c r="Z14" s="38">
        <v>41.501800000000003</v>
      </c>
      <c r="AA14" s="38">
        <v>19.677099999999999</v>
      </c>
      <c r="AB14" s="39">
        <v>26.343499999999999</v>
      </c>
    </row>
    <row r="15" spans="2:28" ht="17.25" thickTop="1" thickBot="1" x14ac:dyDescent="0.3">
      <c r="B15" s="40" t="str">
        <f>'Angazirana aFRR energija'!B15</f>
        <v>12.06.2022</v>
      </c>
      <c r="C15" s="85">
        <f t="shared" si="0"/>
        <v>1353.1658999999997</v>
      </c>
      <c r="D15" s="86"/>
      <c r="E15" s="55">
        <v>62.689799999999998</v>
      </c>
      <c r="F15" s="38">
        <v>48.488399999999999</v>
      </c>
      <c r="G15" s="38">
        <v>86.5321</v>
      </c>
      <c r="H15" s="38">
        <v>86.294899999999998</v>
      </c>
      <c r="I15" s="38">
        <v>95.799400000000006</v>
      </c>
      <c r="J15" s="38">
        <v>95.523099999999999</v>
      </c>
      <c r="K15" s="38">
        <v>79.037599999999998</v>
      </c>
      <c r="L15" s="38">
        <v>95.519400000000005</v>
      </c>
      <c r="M15" s="38">
        <v>85.635099999999994</v>
      </c>
      <c r="N15" s="38">
        <v>48.457500000000003</v>
      </c>
      <c r="O15" s="38">
        <v>19.2651</v>
      </c>
      <c r="P15" s="38">
        <v>7.3903999999999996</v>
      </c>
      <c r="Q15" s="38">
        <v>49.415399999999998</v>
      </c>
      <c r="R15" s="38">
        <v>60.631500000000003</v>
      </c>
      <c r="S15" s="38">
        <v>35.135300000000001</v>
      </c>
      <c r="T15" s="38">
        <v>54.189399999999999</v>
      </c>
      <c r="U15" s="38">
        <v>46.827800000000003</v>
      </c>
      <c r="V15" s="38">
        <v>65.491299999999995</v>
      </c>
      <c r="W15" s="38">
        <v>48.947400000000002</v>
      </c>
      <c r="X15" s="38">
        <v>33.725999999999999</v>
      </c>
      <c r="Y15" s="38">
        <v>13.916399999999999</v>
      </c>
      <c r="Z15" s="38">
        <v>27.465399999999999</v>
      </c>
      <c r="AA15" s="38">
        <v>46.768099999999997</v>
      </c>
      <c r="AB15" s="39">
        <v>60.019100000000002</v>
      </c>
    </row>
    <row r="16" spans="2:28" ht="17.25" thickTop="1" thickBot="1" x14ac:dyDescent="0.3">
      <c r="B16" s="40" t="str">
        <f>'Angazirana aFRR energija'!B16</f>
        <v>13.06.2022</v>
      </c>
      <c r="C16" s="85">
        <f t="shared" si="0"/>
        <v>1101.5593999999999</v>
      </c>
      <c r="D16" s="86"/>
      <c r="E16" s="55">
        <v>57.757899999999999</v>
      </c>
      <c r="F16" s="38">
        <v>57.796100000000003</v>
      </c>
      <c r="G16" s="38">
        <v>112.7873</v>
      </c>
      <c r="H16" s="38">
        <v>109.60420000000001</v>
      </c>
      <c r="I16" s="38">
        <v>102.8494</v>
      </c>
      <c r="J16" s="38">
        <v>97.430599999999998</v>
      </c>
      <c r="K16" s="38">
        <v>60.728200000000001</v>
      </c>
      <c r="L16" s="38">
        <v>91.210499999999996</v>
      </c>
      <c r="M16" s="38">
        <v>42.517699999999998</v>
      </c>
      <c r="N16" s="38">
        <v>43.263599999999997</v>
      </c>
      <c r="O16" s="38">
        <v>59.066200000000002</v>
      </c>
      <c r="P16" s="38">
        <v>39.577199999999998</v>
      </c>
      <c r="Q16" s="38">
        <v>26.8429</v>
      </c>
      <c r="R16" s="38">
        <v>15.978999999999999</v>
      </c>
      <c r="S16" s="38">
        <v>51.996499999999997</v>
      </c>
      <c r="T16" s="38">
        <v>53.505200000000002</v>
      </c>
      <c r="U16" s="38">
        <v>11.430300000000001</v>
      </c>
      <c r="V16" s="38">
        <v>17.466899999999999</v>
      </c>
      <c r="W16" s="38">
        <v>25.955300000000001</v>
      </c>
      <c r="X16" s="38">
        <v>9.7070000000000007</v>
      </c>
      <c r="Y16" s="38">
        <v>-6.1608000000000001</v>
      </c>
      <c r="Z16" s="38">
        <v>1.8848</v>
      </c>
      <c r="AA16" s="38">
        <v>-4.3143000000000002</v>
      </c>
      <c r="AB16" s="39">
        <v>22.677700000000002</v>
      </c>
    </row>
    <row r="17" spans="2:28" ht="17.25" thickTop="1" thickBot="1" x14ac:dyDescent="0.3">
      <c r="B17" s="40" t="str">
        <f>'Angazirana aFRR energija'!B17</f>
        <v>14.06.2022</v>
      </c>
      <c r="C17" s="85">
        <f t="shared" si="0"/>
        <v>837.59959999999978</v>
      </c>
      <c r="D17" s="86"/>
      <c r="E17" s="37">
        <v>45.194600000000001</v>
      </c>
      <c r="F17" s="38">
        <v>50.430500000000002</v>
      </c>
      <c r="G17" s="38">
        <v>78.874600000000001</v>
      </c>
      <c r="H17" s="38">
        <v>84.082599999999999</v>
      </c>
      <c r="I17" s="38">
        <v>83.519499999999994</v>
      </c>
      <c r="J17" s="38">
        <v>68.622100000000003</v>
      </c>
      <c r="K17" s="38">
        <v>55.6905</v>
      </c>
      <c r="L17" s="38">
        <v>48.408299999999997</v>
      </c>
      <c r="M17" s="38">
        <v>37.941899999999997</v>
      </c>
      <c r="N17" s="38">
        <v>34.121299999999998</v>
      </c>
      <c r="O17" s="38">
        <v>48.251899999999999</v>
      </c>
      <c r="P17" s="38">
        <v>31.5366</v>
      </c>
      <c r="Q17" s="38">
        <v>7.3243999999999998</v>
      </c>
      <c r="R17" s="38">
        <v>3.9598</v>
      </c>
      <c r="S17" s="38">
        <v>34.205800000000004</v>
      </c>
      <c r="T17" s="38">
        <v>32.994700000000002</v>
      </c>
      <c r="U17" s="38">
        <v>28.0121</v>
      </c>
      <c r="V17" s="38">
        <v>20.284600000000001</v>
      </c>
      <c r="W17" s="38">
        <v>15.582599999999999</v>
      </c>
      <c r="X17" s="38">
        <v>15.0001</v>
      </c>
      <c r="Y17" s="38">
        <v>10.142799999999999</v>
      </c>
      <c r="Z17" s="38">
        <v>6.3753000000000002</v>
      </c>
      <c r="AA17" s="38">
        <v>-14.4841</v>
      </c>
      <c r="AB17" s="39">
        <v>11.527100000000001</v>
      </c>
    </row>
    <row r="18" spans="2:28" ht="17.25" thickTop="1" thickBot="1" x14ac:dyDescent="0.3">
      <c r="B18" s="40" t="str">
        <f>'Angazirana aFRR energija'!B18</f>
        <v>15.06.2022</v>
      </c>
      <c r="C18" s="85">
        <f t="shared" si="0"/>
        <v>968.30719999999997</v>
      </c>
      <c r="D18" s="86"/>
      <c r="E18" s="55">
        <v>9.1953999999999994</v>
      </c>
      <c r="F18" s="38">
        <v>24.956099999999999</v>
      </c>
      <c r="G18" s="38">
        <v>60.685600000000001</v>
      </c>
      <c r="H18" s="38">
        <v>77.623599999999996</v>
      </c>
      <c r="I18" s="38">
        <v>77.439300000000003</v>
      </c>
      <c r="J18" s="38">
        <v>68.820400000000006</v>
      </c>
      <c r="K18" s="38">
        <v>51.783900000000003</v>
      </c>
      <c r="L18" s="38">
        <v>67.561999999999998</v>
      </c>
      <c r="M18" s="38">
        <v>52.066099999999999</v>
      </c>
      <c r="N18" s="38">
        <v>49.042999999999999</v>
      </c>
      <c r="O18" s="38">
        <v>63.323700000000002</v>
      </c>
      <c r="P18" s="38">
        <v>59.134900000000002</v>
      </c>
      <c r="Q18" s="38">
        <v>45.306100000000001</v>
      </c>
      <c r="R18" s="38">
        <v>22.492000000000001</v>
      </c>
      <c r="S18" s="38">
        <v>42.254800000000003</v>
      </c>
      <c r="T18" s="38">
        <v>44.576300000000003</v>
      </c>
      <c r="U18" s="38">
        <v>30.599799999999998</v>
      </c>
      <c r="V18" s="38">
        <v>31.436900000000001</v>
      </c>
      <c r="W18" s="38">
        <v>41.911299999999997</v>
      </c>
      <c r="X18" s="38">
        <v>20.351600000000001</v>
      </c>
      <c r="Y18" s="38">
        <v>26.1738</v>
      </c>
      <c r="Z18" s="38">
        <v>2.7732999999999999</v>
      </c>
      <c r="AA18" s="38">
        <v>6.1006</v>
      </c>
      <c r="AB18" s="39">
        <v>-7.3033000000000001</v>
      </c>
    </row>
    <row r="19" spans="2:28" ht="17.25" thickTop="1" thickBot="1" x14ac:dyDescent="0.3">
      <c r="B19" s="40" t="str">
        <f>'Angazirana aFRR energija'!B19</f>
        <v>16.06.2022</v>
      </c>
      <c r="C19" s="85">
        <f t="shared" si="0"/>
        <v>766.82220000000007</v>
      </c>
      <c r="D19" s="86"/>
      <c r="E19" s="55">
        <v>2.448</v>
      </c>
      <c r="F19" s="38">
        <v>6.4387999999999996</v>
      </c>
      <c r="G19" s="38">
        <v>43.792299999999997</v>
      </c>
      <c r="H19" s="38">
        <v>60.669600000000003</v>
      </c>
      <c r="I19" s="38">
        <v>61.125999999999998</v>
      </c>
      <c r="J19" s="38">
        <v>77.680599999999998</v>
      </c>
      <c r="K19" s="38">
        <v>35.586300000000001</v>
      </c>
      <c r="L19" s="38">
        <v>76.141800000000003</v>
      </c>
      <c r="M19" s="38">
        <v>43.531799999999997</v>
      </c>
      <c r="N19" s="38">
        <v>43.683999999999997</v>
      </c>
      <c r="O19" s="38">
        <v>42.906999999999996</v>
      </c>
      <c r="P19" s="38">
        <v>25.902899999999999</v>
      </c>
      <c r="Q19" s="38">
        <v>30.823399999999999</v>
      </c>
      <c r="R19" s="38">
        <v>42.3994</v>
      </c>
      <c r="S19" s="38">
        <v>29.292899999999999</v>
      </c>
      <c r="T19" s="38">
        <v>27.290400000000002</v>
      </c>
      <c r="U19" s="38">
        <v>25.8566</v>
      </c>
      <c r="V19" s="38">
        <v>16.185099999999998</v>
      </c>
      <c r="W19" s="38">
        <v>19.719899999999999</v>
      </c>
      <c r="X19" s="38">
        <v>16.505299999999998</v>
      </c>
      <c r="Y19" s="38">
        <v>10.793799999999999</v>
      </c>
      <c r="Z19" s="38">
        <v>18.628299999999999</v>
      </c>
      <c r="AA19" s="38">
        <v>-2.6023999999999998</v>
      </c>
      <c r="AB19" s="39">
        <v>12.0204</v>
      </c>
    </row>
    <row r="20" spans="2:28" ht="17.25" thickTop="1" thickBot="1" x14ac:dyDescent="0.3">
      <c r="B20" s="40" t="str">
        <f>'Angazirana aFRR energija'!B20</f>
        <v>17.06.2022</v>
      </c>
      <c r="C20" s="85">
        <f t="shared" si="0"/>
        <v>241.95930000000001</v>
      </c>
      <c r="D20" s="86"/>
      <c r="E20" s="55">
        <v>1.4246000000000001</v>
      </c>
      <c r="F20" s="38">
        <v>9.2088999999999999</v>
      </c>
      <c r="G20" s="38">
        <v>34.686900000000001</v>
      </c>
      <c r="H20" s="38">
        <v>39.370399999999997</v>
      </c>
      <c r="I20" s="38">
        <v>42.378</v>
      </c>
      <c r="J20" s="38">
        <v>39.954999999999998</v>
      </c>
      <c r="K20" s="38">
        <v>7.7297000000000002</v>
      </c>
      <c r="L20" s="38">
        <v>47.223500000000001</v>
      </c>
      <c r="M20" s="38">
        <v>-2.9857</v>
      </c>
      <c r="N20" s="38">
        <v>-7.6645000000000003</v>
      </c>
      <c r="O20" s="38">
        <v>-5.6121999999999996</v>
      </c>
      <c r="P20" s="38">
        <v>-4.3738999999999999</v>
      </c>
      <c r="Q20" s="38">
        <v>-8.1867000000000001</v>
      </c>
      <c r="R20" s="38">
        <v>-6.0773999999999999</v>
      </c>
      <c r="S20" s="38">
        <v>-0.80289999999999995</v>
      </c>
      <c r="T20" s="38">
        <v>-5.4416000000000002</v>
      </c>
      <c r="U20" s="38">
        <v>-6.7005999999999997</v>
      </c>
      <c r="V20" s="38">
        <v>-2.0177999999999998</v>
      </c>
      <c r="W20" s="38">
        <v>-4.5853000000000002</v>
      </c>
      <c r="X20" s="38">
        <v>-13.43</v>
      </c>
      <c r="Y20" s="38">
        <v>6.5096999999999996</v>
      </c>
      <c r="Z20" s="38">
        <v>28.456199999999999</v>
      </c>
      <c r="AA20" s="38">
        <v>34.467100000000002</v>
      </c>
      <c r="AB20" s="39">
        <v>18.427900000000001</v>
      </c>
    </row>
    <row r="21" spans="2:28" ht="17.25" thickTop="1" thickBot="1" x14ac:dyDescent="0.3">
      <c r="B21" s="40" t="str">
        <f>'Angazirana aFRR energija'!B21</f>
        <v>18.06.2022</v>
      </c>
      <c r="C21" s="85">
        <f t="shared" si="0"/>
        <v>-99.037700000000001</v>
      </c>
      <c r="D21" s="86"/>
      <c r="E21" s="55">
        <v>10.0314</v>
      </c>
      <c r="F21" s="38">
        <v>6.9153000000000002</v>
      </c>
      <c r="G21" s="38">
        <v>-4.6219999999999999</v>
      </c>
      <c r="H21" s="38">
        <v>-9.7529000000000003</v>
      </c>
      <c r="I21" s="38">
        <v>-3.8416000000000001</v>
      </c>
      <c r="J21" s="38">
        <v>-9.0690000000000008</v>
      </c>
      <c r="K21" s="38">
        <v>0.38129999999999997</v>
      </c>
      <c r="L21" s="38">
        <v>34.194800000000001</v>
      </c>
      <c r="M21" s="38">
        <v>15.808999999999999</v>
      </c>
      <c r="N21" s="38">
        <v>-8.5810999999999993</v>
      </c>
      <c r="O21" s="38">
        <v>-7.6664000000000003</v>
      </c>
      <c r="P21" s="38">
        <v>-7.0305</v>
      </c>
      <c r="Q21" s="38">
        <v>-17.943899999999999</v>
      </c>
      <c r="R21" s="38">
        <v>-6.4442000000000004</v>
      </c>
      <c r="S21" s="38">
        <v>-3.3898999999999999</v>
      </c>
      <c r="T21" s="38">
        <v>-7.5522</v>
      </c>
      <c r="U21" s="38">
        <v>-7.7633999999999999</v>
      </c>
      <c r="V21" s="38">
        <v>-9.0368999999999993</v>
      </c>
      <c r="W21" s="38">
        <v>-2.3140000000000001</v>
      </c>
      <c r="X21" s="38">
        <v>-4.3983999999999996</v>
      </c>
      <c r="Y21" s="38">
        <v>-16.7149</v>
      </c>
      <c r="Z21" s="38">
        <v>-20.316400000000002</v>
      </c>
      <c r="AA21" s="38">
        <v>-22.4602</v>
      </c>
      <c r="AB21" s="39">
        <v>2.5284</v>
      </c>
    </row>
    <row r="22" spans="2:28" ht="17.25" thickTop="1" thickBot="1" x14ac:dyDescent="0.3">
      <c r="B22" s="40" t="str">
        <f>'Angazirana aFRR energija'!B22</f>
        <v>19.06.2022</v>
      </c>
      <c r="C22" s="85">
        <f t="shared" si="0"/>
        <v>-57.841999999999999</v>
      </c>
      <c r="D22" s="86"/>
      <c r="E22" s="55">
        <v>3.9689999999999999</v>
      </c>
      <c r="F22" s="38">
        <v>-2.2786</v>
      </c>
      <c r="G22" s="38">
        <v>9.4989000000000008</v>
      </c>
      <c r="H22" s="38">
        <v>-2.3151000000000002</v>
      </c>
      <c r="I22" s="38">
        <v>1.4714</v>
      </c>
      <c r="J22" s="38">
        <v>-3.3690000000000002</v>
      </c>
      <c r="K22" s="38">
        <v>17.911999999999999</v>
      </c>
      <c r="L22" s="38">
        <v>21.741599999999998</v>
      </c>
      <c r="M22" s="38">
        <v>-6.8498999999999999</v>
      </c>
      <c r="N22" s="38">
        <v>-11.6774</v>
      </c>
      <c r="O22" s="38">
        <v>-4.5716000000000001</v>
      </c>
      <c r="P22" s="38">
        <v>-2.9346999999999999</v>
      </c>
      <c r="Q22" s="38">
        <v>-5.4328000000000003</v>
      </c>
      <c r="R22" s="38">
        <v>-5.4836999999999998</v>
      </c>
      <c r="S22" s="38">
        <v>-6.4257</v>
      </c>
      <c r="T22" s="38">
        <v>-5.7354000000000003</v>
      </c>
      <c r="U22" s="38">
        <v>-10.513</v>
      </c>
      <c r="V22" s="38">
        <v>-14.5724</v>
      </c>
      <c r="W22" s="38">
        <v>-16.871600000000001</v>
      </c>
      <c r="X22" s="38">
        <v>-10.1968</v>
      </c>
      <c r="Y22" s="38">
        <v>-6.3714000000000004</v>
      </c>
      <c r="Z22" s="38">
        <v>5.1589999999999998</v>
      </c>
      <c r="AA22" s="38">
        <v>8.8948999999999998</v>
      </c>
      <c r="AB22" s="39">
        <v>-10.889699999999999</v>
      </c>
    </row>
    <row r="23" spans="2:28" ht="17.25" thickTop="1" thickBot="1" x14ac:dyDescent="0.3">
      <c r="B23" s="40" t="str">
        <f>'Angazirana aFRR energija'!B23</f>
        <v>20.06.2022</v>
      </c>
      <c r="C23" s="85">
        <f t="shared" si="0"/>
        <v>-134.68100000000001</v>
      </c>
      <c r="D23" s="86"/>
      <c r="E23" s="55">
        <v>19.535499999999999</v>
      </c>
      <c r="F23" s="38">
        <v>5.2873999999999999</v>
      </c>
      <c r="G23" s="38">
        <v>-4.0204000000000004</v>
      </c>
      <c r="H23" s="38">
        <v>-9.8948999999999998</v>
      </c>
      <c r="I23" s="38">
        <v>-1.4383999999999999</v>
      </c>
      <c r="J23" s="38">
        <v>2.9005000000000001</v>
      </c>
      <c r="K23" s="38">
        <v>-13.416</v>
      </c>
      <c r="L23" s="38">
        <v>3.1857000000000002</v>
      </c>
      <c r="M23" s="38">
        <v>-8.9459</v>
      </c>
      <c r="N23" s="38">
        <v>-11.633599999999999</v>
      </c>
      <c r="O23" s="38">
        <v>-8.5648</v>
      </c>
      <c r="P23" s="38">
        <v>-8.1987000000000005</v>
      </c>
      <c r="Q23" s="38">
        <v>-4.8888999999999996</v>
      </c>
      <c r="R23" s="38">
        <v>-8.2169000000000008</v>
      </c>
      <c r="S23" s="38">
        <v>-7.54</v>
      </c>
      <c r="T23" s="38">
        <v>-7.2657999999999996</v>
      </c>
      <c r="U23" s="38">
        <v>-9.0043000000000006</v>
      </c>
      <c r="V23" s="38">
        <v>-9.8483000000000001</v>
      </c>
      <c r="W23" s="38">
        <v>-13.2332</v>
      </c>
      <c r="X23" s="38">
        <v>-6.4603999999999999</v>
      </c>
      <c r="Y23" s="38">
        <v>-16.379000000000001</v>
      </c>
      <c r="Z23" s="38">
        <v>-7.9355000000000002</v>
      </c>
      <c r="AA23" s="38">
        <v>-8.1798000000000002</v>
      </c>
      <c r="AB23" s="39">
        <v>-0.52529999999999999</v>
      </c>
    </row>
    <row r="24" spans="2:28" ht="17.25" thickTop="1" thickBot="1" x14ac:dyDescent="0.3">
      <c r="B24" s="40" t="str">
        <f>'Angazirana aFRR energija'!B24</f>
        <v>21.06.2022</v>
      </c>
      <c r="C24" s="85">
        <f t="shared" si="0"/>
        <v>-40.844800000000014</v>
      </c>
      <c r="D24" s="86"/>
      <c r="E24" s="55">
        <v>-3.7132000000000001</v>
      </c>
      <c r="F24" s="38">
        <v>-1.1647000000000001</v>
      </c>
      <c r="G24" s="38">
        <v>15.001200000000001</v>
      </c>
      <c r="H24" s="38">
        <v>28.367699999999999</v>
      </c>
      <c r="I24" s="38">
        <v>28.1035</v>
      </c>
      <c r="J24" s="38">
        <v>19.8416</v>
      </c>
      <c r="K24" s="38">
        <v>-4.5096999999999996</v>
      </c>
      <c r="L24" s="38">
        <v>-12.8995</v>
      </c>
      <c r="M24" s="38">
        <v>-7.2807000000000004</v>
      </c>
      <c r="N24" s="38">
        <v>-6.3240999999999996</v>
      </c>
      <c r="O24" s="38">
        <v>-9.2845999999999993</v>
      </c>
      <c r="P24" s="38">
        <v>-7.6805000000000003</v>
      </c>
      <c r="Q24" s="38">
        <v>-3.218</v>
      </c>
      <c r="R24" s="38">
        <v>-4.5636999999999999</v>
      </c>
      <c r="S24" s="38">
        <v>7.4898999999999996</v>
      </c>
      <c r="T24" s="38">
        <v>-7.3563999999999998</v>
      </c>
      <c r="U24" s="38">
        <v>-7.0839999999999996</v>
      </c>
      <c r="V24" s="38">
        <v>-7.7889999999999997</v>
      </c>
      <c r="W24" s="38">
        <v>-6.6294000000000004</v>
      </c>
      <c r="X24" s="38">
        <v>-8.3405000000000005</v>
      </c>
      <c r="Y24" s="38">
        <v>-6.7599</v>
      </c>
      <c r="Z24" s="38">
        <v>-6.5021000000000004</v>
      </c>
      <c r="AA24" s="38">
        <v>-15.8622</v>
      </c>
      <c r="AB24" s="39">
        <v>-12.686500000000001</v>
      </c>
    </row>
    <row r="25" spans="2:28" ht="17.25" thickTop="1" thickBot="1" x14ac:dyDescent="0.3">
      <c r="B25" s="40" t="str">
        <f>'Angazirana aFRR energija'!B25</f>
        <v>22.06.2022</v>
      </c>
      <c r="C25" s="85">
        <f t="shared" si="0"/>
        <v>-95.400300000000001</v>
      </c>
      <c r="D25" s="86"/>
      <c r="E25" s="55">
        <v>4.2218</v>
      </c>
      <c r="F25" s="38">
        <v>-1.1220000000000001</v>
      </c>
      <c r="G25" s="38">
        <v>12.489100000000001</v>
      </c>
      <c r="H25" s="38">
        <v>28.6099</v>
      </c>
      <c r="I25" s="38">
        <v>22.536100000000001</v>
      </c>
      <c r="J25" s="38">
        <v>17.698499999999999</v>
      </c>
      <c r="K25" s="38">
        <v>-13.0786</v>
      </c>
      <c r="L25" s="38">
        <v>-11.588800000000001</v>
      </c>
      <c r="M25" s="38">
        <v>-8.2309000000000001</v>
      </c>
      <c r="N25" s="38">
        <v>-7.3255999999999997</v>
      </c>
      <c r="O25" s="38">
        <v>-14.0997</v>
      </c>
      <c r="P25" s="38">
        <v>-23.452999999999999</v>
      </c>
      <c r="Q25" s="38">
        <v>-35.894199999999998</v>
      </c>
      <c r="R25" s="38">
        <v>-14.410500000000001</v>
      </c>
      <c r="S25" s="38">
        <v>-24.185600000000001</v>
      </c>
      <c r="T25" s="38">
        <v>-1.5281</v>
      </c>
      <c r="U25" s="38">
        <v>-3.5872000000000002</v>
      </c>
      <c r="V25" s="38">
        <v>-3.5158</v>
      </c>
      <c r="W25" s="38">
        <v>-3.7833000000000001</v>
      </c>
      <c r="X25" s="38">
        <v>7.8110999999999997</v>
      </c>
      <c r="Y25" s="38">
        <v>-2.1097000000000001</v>
      </c>
      <c r="Z25" s="38">
        <v>-2.8845999999999998</v>
      </c>
      <c r="AA25" s="38">
        <v>-12.6701</v>
      </c>
      <c r="AB25" s="39">
        <v>-5.2991000000000001</v>
      </c>
    </row>
    <row r="26" spans="2:28" ht="17.25" thickTop="1" thickBot="1" x14ac:dyDescent="0.3">
      <c r="B26" s="40" t="str">
        <f>'Angazirana aFRR energija'!B26</f>
        <v>23.06.2022</v>
      </c>
      <c r="C26" s="85">
        <f t="shared" si="0"/>
        <v>-226.9556</v>
      </c>
      <c r="D26" s="86"/>
      <c r="E26" s="55">
        <v>-9.2042999999999999</v>
      </c>
      <c r="F26" s="38">
        <v>-20.215499999999999</v>
      </c>
      <c r="G26" s="38">
        <v>-8.2756000000000007</v>
      </c>
      <c r="H26" s="38">
        <v>3.0388000000000002</v>
      </c>
      <c r="I26" s="38">
        <v>-5.2691999999999997</v>
      </c>
      <c r="J26" s="38">
        <v>-9.66</v>
      </c>
      <c r="K26" s="38">
        <v>-4.1856</v>
      </c>
      <c r="L26" s="38">
        <v>-3.5104000000000002</v>
      </c>
      <c r="M26" s="38">
        <v>-6.8406000000000002</v>
      </c>
      <c r="N26" s="38">
        <v>-7.0462999999999996</v>
      </c>
      <c r="O26" s="38">
        <v>-19.6127</v>
      </c>
      <c r="P26" s="38">
        <v>-37.0593</v>
      </c>
      <c r="Q26" s="38">
        <v>-18.7515</v>
      </c>
      <c r="R26" s="38">
        <v>-2.9952000000000001</v>
      </c>
      <c r="S26" s="38">
        <v>-22.829699999999999</v>
      </c>
      <c r="T26" s="38">
        <v>-8.3620000000000001</v>
      </c>
      <c r="U26" s="38">
        <v>-0.97419999999999995</v>
      </c>
      <c r="V26" s="38">
        <v>-4.7215999999999996</v>
      </c>
      <c r="W26" s="38">
        <v>-20.116499999999998</v>
      </c>
      <c r="X26" s="38">
        <v>-10.7486</v>
      </c>
      <c r="Y26" s="38">
        <v>-12.815099999999999</v>
      </c>
      <c r="Z26" s="38">
        <v>3.5577000000000001</v>
      </c>
      <c r="AA26" s="38">
        <v>-3.5632999999999999</v>
      </c>
      <c r="AB26" s="39">
        <v>3.2050999999999998</v>
      </c>
    </row>
    <row r="27" spans="2:28" ht="17.25" thickTop="1" thickBot="1" x14ac:dyDescent="0.3">
      <c r="B27" s="40" t="str">
        <f>'Angazirana aFRR energija'!B27</f>
        <v>24.06.2022</v>
      </c>
      <c r="C27" s="85">
        <f t="shared" si="0"/>
        <v>541.3814000000001</v>
      </c>
      <c r="D27" s="86"/>
      <c r="E27" s="55">
        <v>-7.3856999999999999</v>
      </c>
      <c r="F27" s="38">
        <v>38.526699999999998</v>
      </c>
      <c r="G27" s="38">
        <v>74.470299999999995</v>
      </c>
      <c r="H27" s="38">
        <v>97.126199999999997</v>
      </c>
      <c r="I27" s="38">
        <v>96.590500000000006</v>
      </c>
      <c r="J27" s="38">
        <v>106.2839</v>
      </c>
      <c r="K27" s="38">
        <v>80.210800000000006</v>
      </c>
      <c r="L27" s="38">
        <v>44.345999999999997</v>
      </c>
      <c r="M27" s="38">
        <v>9.4613999999999994</v>
      </c>
      <c r="N27" s="38">
        <v>13.812200000000001</v>
      </c>
      <c r="O27" s="38">
        <v>13.4703</v>
      </c>
      <c r="P27" s="38">
        <v>10.6374</v>
      </c>
      <c r="Q27" s="38">
        <v>-3.3405</v>
      </c>
      <c r="R27" s="38">
        <v>-0.31950000000000001</v>
      </c>
      <c r="S27" s="38">
        <v>-4.5735000000000001</v>
      </c>
      <c r="T27" s="38">
        <v>-4.9230999999999998</v>
      </c>
      <c r="U27" s="38">
        <v>-6.9752999999999998</v>
      </c>
      <c r="V27" s="38">
        <v>-5.5571999999999999</v>
      </c>
      <c r="W27" s="38">
        <v>-5.1223999999999998</v>
      </c>
      <c r="X27" s="38">
        <v>-3.9337</v>
      </c>
      <c r="Y27" s="38">
        <v>1.7784</v>
      </c>
      <c r="Z27" s="38">
        <v>1.6859999999999999</v>
      </c>
      <c r="AA27" s="38">
        <v>-2.1669</v>
      </c>
      <c r="AB27" s="39">
        <v>-2.7208999999999999</v>
      </c>
    </row>
    <row r="28" spans="2:28" ht="17.25" thickTop="1" thickBot="1" x14ac:dyDescent="0.3">
      <c r="B28" s="40" t="str">
        <f>'Angazirana aFRR energija'!B28</f>
        <v>25.06.2022</v>
      </c>
      <c r="C28" s="85">
        <f t="shared" si="0"/>
        <v>225.34589999999997</v>
      </c>
      <c r="D28" s="86"/>
      <c r="E28" s="55">
        <v>4.7682000000000002</v>
      </c>
      <c r="F28" s="38">
        <v>24.783300000000001</v>
      </c>
      <c r="G28" s="38">
        <v>30.741399999999999</v>
      </c>
      <c r="H28" s="38">
        <v>51.224899999999998</v>
      </c>
      <c r="I28" s="38">
        <v>52.863199999999999</v>
      </c>
      <c r="J28" s="38">
        <v>51.789099999999998</v>
      </c>
      <c r="K28" s="38">
        <v>36.834200000000003</v>
      </c>
      <c r="L28" s="38">
        <v>16.229099999999999</v>
      </c>
      <c r="M28" s="38">
        <v>17.188700000000001</v>
      </c>
      <c r="N28" s="38">
        <v>15.113899999999999</v>
      </c>
      <c r="O28" s="38">
        <v>-7.8838999999999997</v>
      </c>
      <c r="P28" s="38">
        <v>-4.9062000000000001</v>
      </c>
      <c r="Q28" s="38">
        <v>-10.677300000000001</v>
      </c>
      <c r="R28" s="38">
        <v>-6.0891999999999999</v>
      </c>
      <c r="S28" s="38">
        <v>-5.3689</v>
      </c>
      <c r="T28" s="38">
        <v>-17.0364</v>
      </c>
      <c r="U28" s="38">
        <v>-16.874300000000002</v>
      </c>
      <c r="V28" s="38">
        <v>7.1619000000000002</v>
      </c>
      <c r="W28" s="38">
        <v>1.7202999999999999</v>
      </c>
      <c r="X28" s="38">
        <v>-3.2374000000000001</v>
      </c>
      <c r="Y28" s="38">
        <v>-3.8942000000000001</v>
      </c>
      <c r="Z28" s="38">
        <v>-3.0432000000000001</v>
      </c>
      <c r="AA28" s="38">
        <v>-5.5555000000000003</v>
      </c>
      <c r="AB28" s="39">
        <v>-0.50580000000000003</v>
      </c>
    </row>
    <row r="29" spans="2:28" ht="17.25" thickTop="1" thickBot="1" x14ac:dyDescent="0.3">
      <c r="B29" s="40" t="str">
        <f>'Angazirana aFRR energija'!B29</f>
        <v>26.06.2022</v>
      </c>
      <c r="C29" s="85">
        <f t="shared" si="0"/>
        <v>403.68930000000012</v>
      </c>
      <c r="D29" s="86"/>
      <c r="E29" s="55">
        <v>10.4696</v>
      </c>
      <c r="F29" s="38">
        <v>32.093600000000002</v>
      </c>
      <c r="G29" s="38">
        <v>42.497900000000001</v>
      </c>
      <c r="H29" s="38">
        <v>62.2042</v>
      </c>
      <c r="I29" s="38">
        <v>68.066199999999995</v>
      </c>
      <c r="J29" s="38">
        <v>77.564700000000002</v>
      </c>
      <c r="K29" s="38">
        <v>58.997199999999999</v>
      </c>
      <c r="L29" s="38">
        <v>44.683300000000003</v>
      </c>
      <c r="M29" s="38">
        <v>55.250799999999998</v>
      </c>
      <c r="N29" s="38">
        <v>4.1738999999999997</v>
      </c>
      <c r="O29" s="38">
        <v>-2.2665999999999999</v>
      </c>
      <c r="P29" s="38">
        <v>1.9717</v>
      </c>
      <c r="Q29" s="38">
        <v>-3.831</v>
      </c>
      <c r="R29" s="38">
        <v>-2.0464000000000002</v>
      </c>
      <c r="S29" s="38">
        <v>-2.9944000000000002</v>
      </c>
      <c r="T29" s="38">
        <v>-2.2873999999999999</v>
      </c>
      <c r="U29" s="38">
        <v>-4.0323000000000002</v>
      </c>
      <c r="V29" s="38">
        <v>-9.5208999999999993</v>
      </c>
      <c r="W29" s="38">
        <v>-14.9193</v>
      </c>
      <c r="X29" s="38">
        <v>-1.6658999999999999</v>
      </c>
      <c r="Y29" s="38">
        <v>-4.1664000000000003</v>
      </c>
      <c r="Z29" s="38">
        <v>-5.6783000000000001</v>
      </c>
      <c r="AA29" s="38">
        <v>1.8745000000000001</v>
      </c>
      <c r="AB29" s="39">
        <v>-2.7494000000000001</v>
      </c>
    </row>
    <row r="30" spans="2:28" ht="17.25" thickTop="1" thickBot="1" x14ac:dyDescent="0.3">
      <c r="B30" s="40" t="str">
        <f>'Angazirana aFRR energija'!B30</f>
        <v>27.06.2022</v>
      </c>
      <c r="C30" s="85">
        <f t="shared" si="0"/>
        <v>185.70950000000002</v>
      </c>
      <c r="D30" s="86"/>
      <c r="E30" s="55">
        <v>6.4459</v>
      </c>
      <c r="F30" s="38">
        <v>27.8568</v>
      </c>
      <c r="G30" s="38">
        <v>35.179400000000001</v>
      </c>
      <c r="H30" s="38">
        <v>53.564100000000003</v>
      </c>
      <c r="I30" s="38">
        <v>48.056100000000001</v>
      </c>
      <c r="J30" s="38">
        <v>58.250599999999999</v>
      </c>
      <c r="K30" s="38">
        <v>24.535299999999999</v>
      </c>
      <c r="L30" s="38">
        <v>11.9497</v>
      </c>
      <c r="M30" s="38">
        <v>8.4034999999999993</v>
      </c>
      <c r="N30" s="38">
        <v>-6.9061000000000003</v>
      </c>
      <c r="O30" s="38">
        <v>-7.6898999999999997</v>
      </c>
      <c r="P30" s="38">
        <v>-6.4218000000000002</v>
      </c>
      <c r="Q30" s="38">
        <v>-7.1844999999999999</v>
      </c>
      <c r="R30" s="38">
        <v>-7.2664</v>
      </c>
      <c r="S30" s="38">
        <v>-6.1166</v>
      </c>
      <c r="T30" s="38">
        <v>-18.377300000000002</v>
      </c>
      <c r="U30" s="38">
        <v>-5.9309000000000003</v>
      </c>
      <c r="V30" s="38">
        <v>-5.5265000000000004</v>
      </c>
      <c r="W30" s="38">
        <v>-8.3369999999999997</v>
      </c>
      <c r="X30" s="38">
        <v>-1.4359</v>
      </c>
      <c r="Y30" s="38">
        <v>-3.5145</v>
      </c>
      <c r="Z30" s="38">
        <v>-3.5076000000000001</v>
      </c>
      <c r="AA30" s="38">
        <v>-3.8895</v>
      </c>
      <c r="AB30" s="39">
        <v>3.5726</v>
      </c>
    </row>
    <row r="31" spans="2:28" ht="17.25" thickTop="1" thickBot="1" x14ac:dyDescent="0.3">
      <c r="B31" s="40" t="str">
        <f>'Angazirana aFRR energija'!B31</f>
        <v>28.06.2022</v>
      </c>
      <c r="C31" s="85">
        <f t="shared" si="0"/>
        <v>141.81680000000003</v>
      </c>
      <c r="D31" s="86"/>
      <c r="E31" s="55">
        <v>6.1947999999999999</v>
      </c>
      <c r="F31" s="38">
        <v>30.360700000000001</v>
      </c>
      <c r="G31" s="38">
        <v>37.9315</v>
      </c>
      <c r="H31" s="38">
        <v>60.749099999999999</v>
      </c>
      <c r="I31" s="38">
        <v>52.749299999999998</v>
      </c>
      <c r="J31" s="38">
        <v>54.22</v>
      </c>
      <c r="K31" s="38">
        <v>32.421700000000001</v>
      </c>
      <c r="L31" s="38">
        <v>9.8696999999999999</v>
      </c>
      <c r="M31" s="38">
        <v>-6.2443999999999997</v>
      </c>
      <c r="N31" s="38">
        <v>-5.6127000000000002</v>
      </c>
      <c r="O31" s="38">
        <v>-6.6056999999999997</v>
      </c>
      <c r="P31" s="38">
        <v>-6.0757000000000003</v>
      </c>
      <c r="Q31" s="38">
        <v>-17.715</v>
      </c>
      <c r="R31" s="38">
        <v>-11.039199999999999</v>
      </c>
      <c r="S31" s="38">
        <v>-17.236999999999998</v>
      </c>
      <c r="T31" s="38">
        <v>-27.612200000000001</v>
      </c>
      <c r="U31" s="38">
        <v>-11.7721</v>
      </c>
      <c r="V31" s="38">
        <v>-22.602799999999998</v>
      </c>
      <c r="W31" s="38">
        <v>-3.1907999999999999</v>
      </c>
      <c r="X31" s="38">
        <v>-4.0278</v>
      </c>
      <c r="Y31" s="38">
        <v>-6.5125999999999999</v>
      </c>
      <c r="Z31" s="38">
        <v>5.6398999999999999</v>
      </c>
      <c r="AA31" s="38">
        <v>3.0204</v>
      </c>
      <c r="AB31" s="39">
        <v>-5.0922999999999998</v>
      </c>
    </row>
    <row r="32" spans="2:28" ht="17.25" thickTop="1" thickBot="1" x14ac:dyDescent="0.3">
      <c r="B32" s="40" t="str">
        <f>'Angazirana aFRR energija'!B32</f>
        <v>29.06.2022</v>
      </c>
      <c r="C32" s="85">
        <f t="shared" si="0"/>
        <v>214.71869999999998</v>
      </c>
      <c r="D32" s="86"/>
      <c r="E32" s="55">
        <v>0.47049999999999997</v>
      </c>
      <c r="F32" s="38">
        <v>38.352800000000002</v>
      </c>
      <c r="G32" s="38">
        <v>44.1691</v>
      </c>
      <c r="H32" s="38">
        <v>59.290199999999999</v>
      </c>
      <c r="I32" s="38">
        <v>60.553699999999999</v>
      </c>
      <c r="J32" s="38">
        <v>53.068600000000004</v>
      </c>
      <c r="K32" s="38">
        <v>27.577500000000001</v>
      </c>
      <c r="L32" s="38">
        <v>17.151299999999999</v>
      </c>
      <c r="M32" s="38">
        <v>4.4543999999999997</v>
      </c>
      <c r="N32" s="38">
        <v>-6.1830999999999996</v>
      </c>
      <c r="O32" s="38">
        <v>-5.4421999999999997</v>
      </c>
      <c r="P32" s="38">
        <v>-5.9081000000000001</v>
      </c>
      <c r="Q32" s="38">
        <v>-4.6067999999999998</v>
      </c>
      <c r="R32" s="38">
        <v>-5.3238000000000003</v>
      </c>
      <c r="S32" s="38">
        <v>-8.0030000000000001</v>
      </c>
      <c r="T32" s="38">
        <v>-8.1747999999999994</v>
      </c>
      <c r="U32" s="38">
        <v>-7.2011000000000003</v>
      </c>
      <c r="V32" s="38">
        <v>-13.8971</v>
      </c>
      <c r="W32" s="38">
        <v>3.8530000000000002</v>
      </c>
      <c r="X32" s="38">
        <v>-3.1941999999999999</v>
      </c>
      <c r="Y32" s="38">
        <v>-6.7843</v>
      </c>
      <c r="Z32" s="38">
        <v>-5.3643000000000001</v>
      </c>
      <c r="AA32" s="38">
        <v>-19.341699999999999</v>
      </c>
      <c r="AB32" s="39">
        <v>5.2020999999999997</v>
      </c>
    </row>
    <row r="33" spans="2:28" ht="16.5" thickTop="1" x14ac:dyDescent="0.25">
      <c r="B33" s="41" t="str">
        <f>'Angazirana aFRR energija'!B33</f>
        <v>30.06.2022</v>
      </c>
      <c r="C33" s="75">
        <f t="shared" si="0"/>
        <v>99.258700000000019</v>
      </c>
      <c r="D33" s="76"/>
      <c r="E33" s="45">
        <v>16.680800000000001</v>
      </c>
      <c r="F33" s="46">
        <v>32.519500000000001</v>
      </c>
      <c r="G33" s="46">
        <v>33.438200000000002</v>
      </c>
      <c r="H33" s="46">
        <v>54.630299999999998</v>
      </c>
      <c r="I33" s="46">
        <v>43.9071</v>
      </c>
      <c r="J33" s="46">
        <v>39.141300000000001</v>
      </c>
      <c r="K33" s="46">
        <v>8.0603999999999996</v>
      </c>
      <c r="L33" s="46">
        <v>-6.1943000000000001</v>
      </c>
      <c r="M33" s="46">
        <v>-8.5021000000000004</v>
      </c>
      <c r="N33" s="46">
        <v>-5.5731000000000002</v>
      </c>
      <c r="O33" s="46">
        <v>-5.7839999999999998</v>
      </c>
      <c r="P33" s="46">
        <v>-15.104900000000001</v>
      </c>
      <c r="Q33" s="46">
        <v>-27.457999999999998</v>
      </c>
      <c r="R33" s="46">
        <v>-11.561400000000001</v>
      </c>
      <c r="S33" s="46">
        <v>-10.297700000000001</v>
      </c>
      <c r="T33" s="46">
        <v>-2.9039999999999999</v>
      </c>
      <c r="U33" s="46">
        <v>-2.7027000000000001</v>
      </c>
      <c r="V33" s="46">
        <v>14.838200000000001</v>
      </c>
      <c r="W33" s="46">
        <v>-1.6912</v>
      </c>
      <c r="X33" s="46">
        <v>-1.5851</v>
      </c>
      <c r="Y33" s="46">
        <v>-16.852599999999999</v>
      </c>
      <c r="Z33" s="46">
        <v>-26.196000000000002</v>
      </c>
      <c r="AA33" s="46">
        <v>-3.3351000000000002</v>
      </c>
      <c r="AB33" s="47">
        <v>1.7850999999999999</v>
      </c>
    </row>
    <row r="34" spans="2:28" ht="15.75" x14ac:dyDescent="0.25">
      <c r="B34" s="87" t="s">
        <v>39</v>
      </c>
      <c r="C34" s="87"/>
      <c r="D34" s="63">
        <f>SUM(C4:D33)</f>
        <v>10083.7327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</sheetData>
  <mergeCells count="34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D31"/>
    <mergeCell ref="C32:D32"/>
    <mergeCell ref="C33:D33"/>
    <mergeCell ref="B34:C3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2022-07-05T10:32:49Z</dcterms:created>
  <dcterms:modified xsi:type="dcterms:W3CDTF">2022-07-05T10:35:31Z</dcterms:modified>
</cp:coreProperties>
</file>